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85" windowWidth="9705" windowHeight="7170" activeTab="1"/>
  </bookViews>
  <sheets>
    <sheet name="Title Page" sheetId="7" r:id="rId1"/>
    <sheet name="Individual" sheetId="2" r:id="rId2"/>
    <sheet name="Family" sheetId="5" r:id="rId3"/>
    <sheet name="65-75" sheetId="8" r:id="rId4"/>
  </sheets>
  <calcPr calcId="145621"/>
</workbook>
</file>

<file path=xl/calcChain.xml><?xml version="1.0" encoding="utf-8"?>
<calcChain xmlns="http://schemas.openxmlformats.org/spreadsheetml/2006/main">
  <c r="J150" i="2" l="1"/>
  <c r="C148" i="2"/>
  <c r="C149" i="2" s="1"/>
  <c r="C150" i="2" s="1"/>
  <c r="D147" i="2"/>
  <c r="D148" i="2" s="1"/>
  <c r="G137" i="2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C133" i="2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D132" i="2"/>
  <c r="D133" i="2" s="1"/>
  <c r="B128" i="2"/>
  <c r="B129" i="2" s="1"/>
  <c r="B130" i="2" s="1"/>
  <c r="B131" i="2" s="1"/>
  <c r="H126" i="2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C126" i="2"/>
  <c r="C127" i="2" s="1"/>
  <c r="C128" i="2" s="1"/>
  <c r="C129" i="2" s="1"/>
  <c r="C130" i="2" s="1"/>
  <c r="E125" i="2"/>
  <c r="D125" i="2"/>
  <c r="D126" i="2" s="1"/>
  <c r="E126" i="2" s="1"/>
  <c r="B125" i="2"/>
  <c r="J124" i="2"/>
  <c r="E124" i="2"/>
  <c r="J98" i="2"/>
  <c r="D95" i="2"/>
  <c r="D96" i="2" s="1"/>
  <c r="G85" i="2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D80" i="2"/>
  <c r="D81" i="2" s="1"/>
  <c r="D82" i="2" s="1"/>
  <c r="B76" i="2"/>
  <c r="B77" i="2" s="1"/>
  <c r="B78" i="2" s="1"/>
  <c r="B79" i="2" s="1"/>
  <c r="H74" i="2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D73" i="2"/>
  <c r="D74" i="2" s="1"/>
  <c r="B73" i="2"/>
  <c r="J72" i="2"/>
  <c r="E72" i="2"/>
  <c r="E131" i="2" l="1"/>
  <c r="B132" i="2"/>
  <c r="D127" i="2"/>
  <c r="D149" i="2"/>
  <c r="D134" i="2"/>
  <c r="E79" i="2"/>
  <c r="B80" i="2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D75" i="2"/>
  <c r="E74" i="2"/>
  <c r="D97" i="2"/>
  <c r="E82" i="2"/>
  <c r="D83" i="2"/>
  <c r="E73" i="2"/>
  <c r="E81" i="2"/>
  <c r="D135" i="2" l="1"/>
  <c r="E127" i="2"/>
  <c r="D128" i="2"/>
  <c r="B133" i="2"/>
  <c r="E132" i="2"/>
  <c r="D150" i="2"/>
  <c r="E75" i="2"/>
  <c r="D76" i="2"/>
  <c r="D98" i="2"/>
  <c r="B95" i="2"/>
  <c r="E94" i="2"/>
  <c r="E83" i="2"/>
  <c r="D84" i="2"/>
  <c r="E80" i="2"/>
  <c r="E128" i="2" l="1"/>
  <c r="D129" i="2"/>
  <c r="I125" i="2"/>
  <c r="D136" i="2"/>
  <c r="B134" i="2"/>
  <c r="E133" i="2"/>
  <c r="I73" i="2"/>
  <c r="E76" i="2"/>
  <c r="D77" i="2"/>
  <c r="D85" i="2"/>
  <c r="E84" i="2"/>
  <c r="B96" i="2"/>
  <c r="E95" i="2"/>
  <c r="I126" i="2" l="1"/>
  <c r="B135" i="2"/>
  <c r="E134" i="2"/>
  <c r="D137" i="2"/>
  <c r="E129" i="2"/>
  <c r="D130" i="2"/>
  <c r="E130" i="2" s="1"/>
  <c r="E77" i="2"/>
  <c r="D78" i="2"/>
  <c r="E78" i="2" s="1"/>
  <c r="B97" i="2"/>
  <c r="E96" i="2"/>
  <c r="D86" i="2"/>
  <c r="E85" i="2"/>
  <c r="I74" i="2"/>
  <c r="B136" i="2" l="1"/>
  <c r="E135" i="2"/>
  <c r="D138" i="2"/>
  <c r="I127" i="2"/>
  <c r="I75" i="2"/>
  <c r="B98" i="2"/>
  <c r="E97" i="2"/>
  <c r="E86" i="2"/>
  <c r="D87" i="2"/>
  <c r="D139" i="2" l="1"/>
  <c r="I128" i="2"/>
  <c r="B137" i="2"/>
  <c r="E136" i="2"/>
  <c r="E87" i="2"/>
  <c r="D88" i="2"/>
  <c r="G73" i="2"/>
  <c r="E98" i="2"/>
  <c r="I76" i="2"/>
  <c r="I129" i="2" l="1"/>
  <c r="D140" i="2"/>
  <c r="B138" i="2"/>
  <c r="E137" i="2"/>
  <c r="D89" i="2"/>
  <c r="E88" i="2"/>
  <c r="G74" i="2"/>
  <c r="J73" i="2"/>
  <c r="I77" i="2"/>
  <c r="D141" i="2" l="1"/>
  <c r="I130" i="2"/>
  <c r="B139" i="2"/>
  <c r="E138" i="2"/>
  <c r="I78" i="2"/>
  <c r="G75" i="2"/>
  <c r="J74" i="2"/>
  <c r="D90" i="2"/>
  <c r="E89" i="2"/>
  <c r="D142" i="2" l="1"/>
  <c r="I131" i="2"/>
  <c r="B140" i="2"/>
  <c r="E139" i="2"/>
  <c r="G76" i="2"/>
  <c r="J75" i="2"/>
  <c r="E90" i="2"/>
  <c r="D91" i="2"/>
  <c r="I79" i="2"/>
  <c r="I132" i="2" l="1"/>
  <c r="D143" i="2"/>
  <c r="B141" i="2"/>
  <c r="E140" i="2"/>
  <c r="D92" i="2"/>
  <c r="E91" i="2"/>
  <c r="I80" i="2"/>
  <c r="G77" i="2"/>
  <c r="J76" i="2"/>
  <c r="D144" i="2" l="1"/>
  <c r="I133" i="2"/>
  <c r="B142" i="2"/>
  <c r="E141" i="2"/>
  <c r="I81" i="2"/>
  <c r="G78" i="2"/>
  <c r="J77" i="2"/>
  <c r="D93" i="2"/>
  <c r="E93" i="2" s="1"/>
  <c r="E92" i="2"/>
  <c r="I134" i="2" l="1"/>
  <c r="D145" i="2"/>
  <c r="B143" i="2"/>
  <c r="E142" i="2"/>
  <c r="G79" i="2"/>
  <c r="J78" i="2"/>
  <c r="I82" i="2"/>
  <c r="I135" i="2" l="1"/>
  <c r="B144" i="2"/>
  <c r="E143" i="2"/>
  <c r="I83" i="2"/>
  <c r="G80" i="2"/>
  <c r="J79" i="2"/>
  <c r="B145" i="2" l="1"/>
  <c r="E144" i="2"/>
  <c r="I136" i="2"/>
  <c r="G81" i="2"/>
  <c r="J80" i="2"/>
  <c r="I84" i="2"/>
  <c r="J136" i="2" l="1"/>
  <c r="I137" i="2"/>
  <c r="B146" i="2"/>
  <c r="E145" i="2"/>
  <c r="I85" i="2"/>
  <c r="J84" i="2"/>
  <c r="G82" i="2"/>
  <c r="J81" i="2"/>
  <c r="E146" i="2" l="1"/>
  <c r="B147" i="2"/>
  <c r="J137" i="2"/>
  <c r="I138" i="2"/>
  <c r="G83" i="2"/>
  <c r="J83" i="2" s="1"/>
  <c r="J82" i="2"/>
  <c r="I86" i="2"/>
  <c r="J85" i="2"/>
  <c r="J138" i="2" l="1"/>
  <c r="I139" i="2"/>
  <c r="B148" i="2"/>
  <c r="E147" i="2"/>
  <c r="J86" i="2"/>
  <c r="I87" i="2"/>
  <c r="B149" i="2" l="1"/>
  <c r="E148" i="2"/>
  <c r="J139" i="2"/>
  <c r="I140" i="2"/>
  <c r="I88" i="2"/>
  <c r="J87" i="2"/>
  <c r="J140" i="2" l="1"/>
  <c r="I141" i="2"/>
  <c r="B150" i="2"/>
  <c r="E149" i="2"/>
  <c r="I89" i="2"/>
  <c r="J88" i="2"/>
  <c r="G125" i="2" l="1"/>
  <c r="E150" i="2"/>
  <c r="J141" i="2"/>
  <c r="I142" i="2"/>
  <c r="J89" i="2"/>
  <c r="I90" i="2"/>
  <c r="J142" i="2" l="1"/>
  <c r="I143" i="2"/>
  <c r="G126" i="2"/>
  <c r="J125" i="2"/>
  <c r="J90" i="2"/>
  <c r="I91" i="2"/>
  <c r="G127" i="2" l="1"/>
  <c r="J126" i="2"/>
  <c r="J143" i="2"/>
  <c r="I144" i="2"/>
  <c r="I92" i="2"/>
  <c r="J91" i="2"/>
  <c r="J144" i="2" l="1"/>
  <c r="I145" i="2"/>
  <c r="G128" i="2"/>
  <c r="J127" i="2"/>
  <c r="I93" i="2"/>
  <c r="J92" i="2"/>
  <c r="G129" i="2" l="1"/>
  <c r="J128" i="2"/>
  <c r="I146" i="2"/>
  <c r="J145" i="2"/>
  <c r="J93" i="2"/>
  <c r="I94" i="2"/>
  <c r="J146" i="2" l="1"/>
  <c r="I147" i="2"/>
  <c r="G130" i="2"/>
  <c r="J129" i="2"/>
  <c r="I95" i="2"/>
  <c r="J94" i="2"/>
  <c r="G131" i="2" l="1"/>
  <c r="J130" i="2"/>
  <c r="J147" i="2"/>
  <c r="I148" i="2"/>
  <c r="I96" i="2"/>
  <c r="J95" i="2"/>
  <c r="J148" i="2" l="1"/>
  <c r="I149" i="2"/>
  <c r="J149" i="2" s="1"/>
  <c r="G132" i="2"/>
  <c r="J131" i="2"/>
  <c r="I97" i="2"/>
  <c r="J97" i="2" s="1"/>
  <c r="J96" i="2"/>
  <c r="G133" i="2" l="1"/>
  <c r="J132" i="2"/>
  <c r="G134" i="2" l="1"/>
  <c r="J133" i="2"/>
  <c r="G135" i="2" l="1"/>
  <c r="J135" i="2" s="1"/>
  <c r="J134" i="2"/>
  <c r="J47" i="8" l="1"/>
  <c r="C45" i="8"/>
  <c r="C46" i="8" s="1"/>
  <c r="C47" i="8" s="1"/>
  <c r="D44" i="8"/>
  <c r="G34" i="8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C30" i="8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D29" i="8"/>
  <c r="B25" i="8"/>
  <c r="B26" i="8" s="1"/>
  <c r="B27" i="8" s="1"/>
  <c r="B28" i="8" s="1"/>
  <c r="E28" i="8" s="1"/>
  <c r="H23" i="8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D23" i="8"/>
  <c r="E23" i="8" s="1"/>
  <c r="C23" i="8"/>
  <c r="C24" i="8" s="1"/>
  <c r="C25" i="8" s="1"/>
  <c r="C26" i="8" s="1"/>
  <c r="C27" i="8" s="1"/>
  <c r="D22" i="8"/>
  <c r="E22" i="8" s="1"/>
  <c r="B22" i="8"/>
  <c r="J21" i="8"/>
  <c r="E21" i="8"/>
  <c r="D24" i="8" l="1"/>
  <c r="B29" i="8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D30" i="8"/>
  <c r="D45" i="8"/>
  <c r="D44" i="5"/>
  <c r="D45" i="5" s="1"/>
  <c r="D46" i="5" s="1"/>
  <c r="D47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D29" i="5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22" i="5"/>
  <c r="D23" i="5" s="1"/>
  <c r="D24" i="5" s="1"/>
  <c r="D25" i="5" s="1"/>
  <c r="D26" i="5" s="1"/>
  <c r="D27" i="5" s="1"/>
  <c r="E24" i="8" l="1"/>
  <c r="D25" i="8"/>
  <c r="E30" i="8"/>
  <c r="D31" i="8"/>
  <c r="E43" i="8"/>
  <c r="B44" i="8"/>
  <c r="E29" i="8"/>
  <c r="D46" i="8"/>
  <c r="E25" i="8" l="1"/>
  <c r="D26" i="8"/>
  <c r="B45" i="8"/>
  <c r="E44" i="8"/>
  <c r="D47" i="8"/>
  <c r="E31" i="8"/>
  <c r="D32" i="8"/>
  <c r="E26" i="8" l="1"/>
  <c r="D27" i="8"/>
  <c r="E27" i="8" s="1"/>
  <c r="I22" i="8"/>
  <c r="E32" i="8"/>
  <c r="D33" i="8"/>
  <c r="B46" i="8"/>
  <c r="E45" i="8"/>
  <c r="H23" i="5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J47" i="5"/>
  <c r="G34" i="5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B25" i="5"/>
  <c r="B26" i="5" s="1"/>
  <c r="B27" i="5" s="1"/>
  <c r="B28" i="5" s="1"/>
  <c r="E23" i="5"/>
  <c r="B22" i="5"/>
  <c r="J21" i="5"/>
  <c r="E21" i="5"/>
  <c r="E33" i="8" l="1"/>
  <c r="D34" i="8"/>
  <c r="I23" i="8"/>
  <c r="B47" i="8"/>
  <c r="E46" i="8"/>
  <c r="E22" i="5"/>
  <c r="E24" i="5"/>
  <c r="B29" i="5"/>
  <c r="E28" i="5"/>
  <c r="H23" i="2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C45" i="2"/>
  <c r="C46" i="2" s="1"/>
  <c r="C47" i="2" s="1"/>
  <c r="C30" i="2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23" i="2"/>
  <c r="C24" i="2" s="1"/>
  <c r="C25" i="2" s="1"/>
  <c r="C26" i="2" s="1"/>
  <c r="C27" i="2" s="1"/>
  <c r="J21" i="2"/>
  <c r="J47" i="2"/>
  <c r="D44" i="2"/>
  <c r="D45" i="2" s="1"/>
  <c r="D46" i="2" s="1"/>
  <c r="D29" i="2"/>
  <c r="D30" i="2" s="1"/>
  <c r="B25" i="2"/>
  <c r="B26" i="2" s="1"/>
  <c r="B27" i="2" s="1"/>
  <c r="B28" i="2" s="1"/>
  <c r="E28" i="2" s="1"/>
  <c r="D22" i="2"/>
  <c r="D23" i="2" s="1"/>
  <c r="D24" i="2" s="1"/>
  <c r="D25" i="2" s="1"/>
  <c r="B22" i="2"/>
  <c r="E21" i="2"/>
  <c r="G22" i="8" l="1"/>
  <c r="E47" i="8"/>
  <c r="I24" i="8"/>
  <c r="E34" i="8"/>
  <c r="D35" i="8"/>
  <c r="E25" i="5"/>
  <c r="B30" i="5"/>
  <c r="E29" i="5"/>
  <c r="H34" i="2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E22" i="2"/>
  <c r="D47" i="2"/>
  <c r="D31" i="2"/>
  <c r="E25" i="2"/>
  <c r="D26" i="2"/>
  <c r="E24" i="2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E23" i="2"/>
  <c r="G23" i="8" l="1"/>
  <c r="J22" i="8"/>
  <c r="I25" i="8"/>
  <c r="E35" i="8"/>
  <c r="D36" i="8"/>
  <c r="E26" i="5"/>
  <c r="E30" i="5"/>
  <c r="B31" i="5"/>
  <c r="G34" i="2"/>
  <c r="E43" i="2"/>
  <c r="B44" i="2"/>
  <c r="E30" i="2"/>
  <c r="E29" i="2"/>
  <c r="D32" i="2"/>
  <c r="E31" i="2"/>
  <c r="E26" i="2"/>
  <c r="D27" i="2"/>
  <c r="E27" i="2" s="1"/>
  <c r="I22" i="2"/>
  <c r="G24" i="8" l="1"/>
  <c r="J23" i="8"/>
  <c r="I26" i="8"/>
  <c r="E36" i="8"/>
  <c r="D37" i="8"/>
  <c r="E27" i="5"/>
  <c r="E31" i="5"/>
  <c r="B32" i="5"/>
  <c r="G35" i="2"/>
  <c r="E32" i="2"/>
  <c r="D33" i="2"/>
  <c r="I23" i="2"/>
  <c r="B45" i="2"/>
  <c r="E44" i="2"/>
  <c r="I27" i="8" l="1"/>
  <c r="E37" i="8"/>
  <c r="D38" i="8"/>
  <c r="G25" i="8"/>
  <c r="J24" i="8"/>
  <c r="E32" i="5"/>
  <c r="B33" i="5"/>
  <c r="G36" i="2"/>
  <c r="B46" i="2"/>
  <c r="E45" i="2"/>
  <c r="I24" i="2"/>
  <c r="E33" i="2"/>
  <c r="D34" i="2"/>
  <c r="I28" i="8" l="1"/>
  <c r="E38" i="8"/>
  <c r="D39" i="8"/>
  <c r="G26" i="8"/>
  <c r="J25" i="8"/>
  <c r="B34" i="5"/>
  <c r="E33" i="5"/>
  <c r="G37" i="2"/>
  <c r="B47" i="2"/>
  <c r="E46" i="2"/>
  <c r="I25" i="2"/>
  <c r="D35" i="2"/>
  <c r="E34" i="2"/>
  <c r="I29" i="8" l="1"/>
  <c r="G27" i="8"/>
  <c r="J26" i="8"/>
  <c r="E39" i="8"/>
  <c r="D40" i="8"/>
  <c r="B35" i="5"/>
  <c r="E34" i="5"/>
  <c r="G38" i="2"/>
  <c r="D36" i="2"/>
  <c r="E35" i="2"/>
  <c r="G22" i="2"/>
  <c r="E47" i="2"/>
  <c r="I26" i="2"/>
  <c r="G28" i="8" l="1"/>
  <c r="J27" i="8"/>
  <c r="E40" i="8"/>
  <c r="D41" i="8"/>
  <c r="I30" i="8"/>
  <c r="B36" i="5"/>
  <c r="E35" i="5"/>
  <c r="G39" i="2"/>
  <c r="E36" i="2"/>
  <c r="D37" i="2"/>
  <c r="G23" i="2"/>
  <c r="J22" i="2"/>
  <c r="I27" i="2"/>
  <c r="I31" i="8" l="1"/>
  <c r="E41" i="8"/>
  <c r="D42" i="8"/>
  <c r="E42" i="8" s="1"/>
  <c r="G29" i="8"/>
  <c r="J28" i="8"/>
  <c r="B37" i="5"/>
  <c r="E36" i="5"/>
  <c r="G40" i="2"/>
  <c r="G24" i="2"/>
  <c r="J23" i="2"/>
  <c r="I28" i="2"/>
  <c r="E37" i="2"/>
  <c r="D38" i="2"/>
  <c r="I32" i="8" l="1"/>
  <c r="G30" i="8"/>
  <c r="J29" i="8"/>
  <c r="J33" i="5"/>
  <c r="B38" i="5"/>
  <c r="E37" i="5"/>
  <c r="G41" i="2"/>
  <c r="G25" i="2"/>
  <c r="J24" i="2"/>
  <c r="I29" i="2"/>
  <c r="D39" i="2"/>
  <c r="E38" i="2"/>
  <c r="I33" i="8" l="1"/>
  <c r="G31" i="8"/>
  <c r="J30" i="8"/>
  <c r="B39" i="5"/>
  <c r="E38" i="5"/>
  <c r="J34" i="5"/>
  <c r="G42" i="2"/>
  <c r="D40" i="2"/>
  <c r="E39" i="2"/>
  <c r="G26" i="2"/>
  <c r="J25" i="2"/>
  <c r="I30" i="2"/>
  <c r="G32" i="8" l="1"/>
  <c r="J32" i="8" s="1"/>
  <c r="J31" i="8"/>
  <c r="J33" i="8"/>
  <c r="I34" i="8"/>
  <c r="J35" i="5"/>
  <c r="B40" i="5"/>
  <c r="E39" i="5"/>
  <c r="G43" i="2"/>
  <c r="G27" i="2"/>
  <c r="J26" i="2"/>
  <c r="I31" i="2"/>
  <c r="E40" i="2"/>
  <c r="D41" i="2"/>
  <c r="J34" i="8" l="1"/>
  <c r="I35" i="8"/>
  <c r="J36" i="5"/>
  <c r="B41" i="5"/>
  <c r="E40" i="5"/>
  <c r="G44" i="2"/>
  <c r="E41" i="2"/>
  <c r="D42" i="2"/>
  <c r="E42" i="2" s="1"/>
  <c r="G28" i="2"/>
  <c r="J27" i="2"/>
  <c r="I32" i="2"/>
  <c r="I33" i="2" s="1"/>
  <c r="J35" i="8" l="1"/>
  <c r="I36" i="8"/>
  <c r="B42" i="5"/>
  <c r="E41" i="5"/>
  <c r="J37" i="5"/>
  <c r="I34" i="2"/>
  <c r="J33" i="2"/>
  <c r="G45" i="2"/>
  <c r="G29" i="2"/>
  <c r="J28" i="2"/>
  <c r="J36" i="8" l="1"/>
  <c r="I37" i="8"/>
  <c r="J38" i="5"/>
  <c r="B43" i="5"/>
  <c r="E42" i="5"/>
  <c r="I35" i="2"/>
  <c r="J34" i="2"/>
  <c r="G46" i="2"/>
  <c r="G30" i="2"/>
  <c r="J29" i="2"/>
  <c r="J37" i="8" l="1"/>
  <c r="I38" i="8"/>
  <c r="B44" i="5"/>
  <c r="E43" i="5"/>
  <c r="J39" i="5"/>
  <c r="I36" i="2"/>
  <c r="J35" i="2"/>
  <c r="G31" i="2"/>
  <c r="J30" i="2"/>
  <c r="J38" i="8" l="1"/>
  <c r="I39" i="8"/>
  <c r="J40" i="5"/>
  <c r="B45" i="5"/>
  <c r="E44" i="5"/>
  <c r="I37" i="2"/>
  <c r="J36" i="2"/>
  <c r="G32" i="2"/>
  <c r="J32" i="2" s="1"/>
  <c r="J31" i="2"/>
  <c r="J39" i="8" l="1"/>
  <c r="I40" i="8"/>
  <c r="E45" i="5"/>
  <c r="B46" i="5"/>
  <c r="J41" i="5"/>
  <c r="I38" i="2"/>
  <c r="J37" i="2"/>
  <c r="J40" i="8" l="1"/>
  <c r="I41" i="8"/>
  <c r="J42" i="5"/>
  <c r="E46" i="5"/>
  <c r="B47" i="5"/>
  <c r="I39" i="2"/>
  <c r="J38" i="2"/>
  <c r="J41" i="8" l="1"/>
  <c r="I42" i="8"/>
  <c r="G22" i="5"/>
  <c r="E47" i="5"/>
  <c r="J43" i="5"/>
  <c r="I40" i="2"/>
  <c r="J39" i="2"/>
  <c r="I43" i="8" l="1"/>
  <c r="J42" i="8"/>
  <c r="J44" i="5"/>
  <c r="G23" i="5"/>
  <c r="J22" i="5"/>
  <c r="I41" i="2"/>
  <c r="J40" i="2"/>
  <c r="J43" i="8" l="1"/>
  <c r="I44" i="8"/>
  <c r="G24" i="5"/>
  <c r="J46" i="5"/>
  <c r="J45" i="5"/>
  <c r="I42" i="2"/>
  <c r="J41" i="2"/>
  <c r="J44" i="8" l="1"/>
  <c r="I45" i="8"/>
  <c r="G25" i="5"/>
  <c r="J24" i="5"/>
  <c r="I43" i="2"/>
  <c r="J42" i="2"/>
  <c r="J45" i="8" l="1"/>
  <c r="I46" i="8"/>
  <c r="J46" i="8" s="1"/>
  <c r="G26" i="5"/>
  <c r="J25" i="5"/>
  <c r="I44" i="2"/>
  <c r="J43" i="2"/>
  <c r="G27" i="5" l="1"/>
  <c r="J26" i="5"/>
  <c r="I45" i="2"/>
  <c r="J44" i="2"/>
  <c r="G28" i="5" l="1"/>
  <c r="J27" i="5"/>
  <c r="I46" i="2"/>
  <c r="J46" i="2" s="1"/>
  <c r="J45" i="2"/>
  <c r="G29" i="5" l="1"/>
  <c r="J28" i="5"/>
  <c r="G30" i="5" l="1"/>
  <c r="J29" i="5"/>
  <c r="G31" i="5" l="1"/>
  <c r="J30" i="5"/>
  <c r="G32" i="5" l="1"/>
  <c r="J32" i="5" s="1"/>
  <c r="J31" i="5"/>
  <c r="J23" i="5" l="1"/>
</calcChain>
</file>

<file path=xl/sharedStrings.xml><?xml version="1.0" encoding="utf-8"?>
<sst xmlns="http://schemas.openxmlformats.org/spreadsheetml/2006/main" count="227" uniqueCount="51">
  <si>
    <t>Per Day</t>
  </si>
  <si>
    <t>Total</t>
  </si>
  <si>
    <t>8 Day</t>
  </si>
  <si>
    <t>15 Day</t>
  </si>
  <si>
    <t>30 Day</t>
  </si>
  <si>
    <t>60 Day</t>
  </si>
  <si>
    <t>120 Day</t>
  </si>
  <si>
    <t>365 Day</t>
  </si>
  <si>
    <t>Add-A-Day</t>
  </si>
  <si>
    <t>Cost</t>
  </si>
  <si>
    <t xml:space="preserve">Number </t>
  </si>
  <si>
    <t>Of Days</t>
  </si>
  <si>
    <t xml:space="preserve">Price  </t>
  </si>
  <si>
    <t xml:space="preserve">8 DAY </t>
  </si>
  <si>
    <t xml:space="preserve">15 DAY </t>
  </si>
  <si>
    <t xml:space="preserve">30 DAY  </t>
  </si>
  <si>
    <t xml:space="preserve">Base </t>
  </si>
  <si>
    <t>Plan</t>
  </si>
  <si>
    <t xml:space="preserve">30 DAY </t>
  </si>
  <si>
    <t>60 DAY</t>
  </si>
  <si>
    <t xml:space="preserve">At Missionary Travel Association, you can pick the plan that works best for you!!! </t>
  </si>
  <si>
    <t>In order to purchase coverage, you must begin by picking one of the base plans.  The base plans are as follows:</t>
  </si>
  <si>
    <t>90 Day</t>
  </si>
  <si>
    <t xml:space="preserve">For any plan of 15 days or more, you can break the coverage into several shorter trips.  For example, let's look at a </t>
  </si>
  <si>
    <t xml:space="preserve">first day of coverage.  </t>
  </si>
  <si>
    <t>To that base plan, you can add individual days as required to cover the length of your trip. Each extra day costs $3.20</t>
  </si>
  <si>
    <t>Customized plans are available upon request for longer terms and for individuals age 65-80.</t>
  </si>
  <si>
    <r>
      <rPr>
        <b/>
        <i/>
        <sz val="11"/>
        <color theme="1"/>
        <rFont val="Calibri"/>
        <family val="2"/>
      </rPr>
      <t>NOTE:</t>
    </r>
    <r>
      <rPr>
        <i/>
        <sz val="11"/>
        <color theme="1"/>
        <rFont val="Calibri"/>
        <family val="2"/>
        <scheme val="minor"/>
      </rPr>
      <t xml:space="preserve"> Coverage begins on the first day of travel.  All remaining days must be used within one year from the </t>
    </r>
  </si>
  <si>
    <r>
      <t xml:space="preserve">              Wherever </t>
    </r>
    <r>
      <rPr>
        <i/>
        <sz val="16"/>
        <color rgb="FFFF0000"/>
        <rFont val="Times New Roman"/>
        <family val="1"/>
      </rPr>
      <t>He</t>
    </r>
    <r>
      <rPr>
        <i/>
        <sz val="16"/>
        <color theme="1"/>
        <rFont val="Times New Roman"/>
        <family val="1"/>
      </rPr>
      <t xml:space="preserve"> sends you… We will bring you home</t>
    </r>
  </si>
  <si>
    <t xml:space="preserve">missionary who will be making three 10 day trips.  If they were to purchase three 10 day plans, their cost would be </t>
  </si>
  <si>
    <t>$94.20, or $3.14 per day. If they purchased one 30 day plan, as shown on the chart below, their cost would only be</t>
  </si>
  <si>
    <t xml:space="preserve">$75.00, or $2.50 per day.  It's a simple case of the more you purchase, the more you save.  </t>
  </si>
  <si>
    <t>To that base plan, you can add individual days as required to cover the length of your trip. Each extra day costs $8.00</t>
  </si>
  <si>
    <t xml:space="preserve">missionary family who will be making three 10 day trips.  If they were to purchase three 10 day plans, their cost would be </t>
  </si>
  <si>
    <t>$181.20, or $6.04 per day. If they purchased one 30 day plan, as shown on the chart below, their cost would only be</t>
  </si>
  <si>
    <t xml:space="preserve">$150.00, or $5.00 per day.  It's a simple case of the more you purchase, the more you save.  </t>
  </si>
  <si>
    <t>first day of coverage.  For parents and up to four children under age 17 years.</t>
  </si>
  <si>
    <t>Customized plans are available upon request for longer terms.</t>
  </si>
  <si>
    <t>Please call for the rates for individuals age 76-80</t>
  </si>
  <si>
    <t>$98.10, or $3.27 per day. If they purchased one 30 day plan, as shown on the chart below, their cost would only be</t>
  </si>
  <si>
    <t xml:space="preserve">$90.00, or $3.00 per day.  It's a simple case of the more you purchase, the more you save.  </t>
  </si>
  <si>
    <t>Customized plans are available upon request for longer terms for individuals age 65-80.</t>
  </si>
  <si>
    <t>To that base plan, you can add individual days as required to cover the length of your trip. Each extra day costs $3.85.</t>
  </si>
  <si>
    <t>Price Per Day Calculators</t>
  </si>
  <si>
    <t>For Individuals and Families</t>
  </si>
  <si>
    <r>
      <t xml:space="preserve">Wherever </t>
    </r>
    <r>
      <rPr>
        <i/>
        <sz val="20"/>
        <color rgb="FFC00000"/>
        <rFont val="Calibri"/>
        <family val="2"/>
        <scheme val="minor"/>
      </rPr>
      <t>He</t>
    </r>
    <r>
      <rPr>
        <i/>
        <sz val="20"/>
        <color theme="1"/>
        <rFont val="Calibri"/>
        <family val="2"/>
        <scheme val="minor"/>
      </rPr>
      <t xml:space="preserve"> sends you… We will bring you home</t>
    </r>
  </si>
  <si>
    <r>
      <t xml:space="preserve">Price Per Day Calculator                       </t>
    </r>
    <r>
      <rPr>
        <sz val="20"/>
        <color rgb="FFFF0000"/>
        <rFont val="Calibri"/>
        <family val="2"/>
        <scheme val="minor"/>
      </rPr>
      <t xml:space="preserve">For </t>
    </r>
    <r>
      <rPr>
        <b/>
        <sz val="20"/>
        <rFont val="Calibri"/>
        <family val="2"/>
        <scheme val="minor"/>
      </rPr>
      <t>Individuals</t>
    </r>
    <r>
      <rPr>
        <sz val="20"/>
        <color rgb="FFFF0000"/>
        <rFont val="Calibri"/>
        <family val="2"/>
        <scheme val="minor"/>
      </rPr>
      <t xml:space="preserve"> </t>
    </r>
    <r>
      <rPr>
        <b/>
        <sz val="20"/>
        <color rgb="FF00B050"/>
        <rFont val="Calibri"/>
        <family val="2"/>
        <scheme val="minor"/>
      </rPr>
      <t>Under Age 65</t>
    </r>
  </si>
  <si>
    <r>
      <rPr>
        <sz val="26"/>
        <color theme="7" tint="-0.249977111117893"/>
        <rFont val="Calibri"/>
        <family val="2"/>
        <scheme val="minor"/>
      </rPr>
      <t xml:space="preserve">Price Per Day Calculator </t>
    </r>
    <r>
      <rPr>
        <sz val="26"/>
        <color rgb="FFFF0000"/>
        <rFont val="Calibri"/>
        <family val="2"/>
        <scheme val="minor"/>
      </rPr>
      <t xml:space="preserve">                     </t>
    </r>
    <r>
      <rPr>
        <sz val="26"/>
        <color theme="7" tint="-0.249977111117893"/>
        <rFont val="Calibri"/>
        <family val="2"/>
        <scheme val="minor"/>
      </rPr>
      <t xml:space="preserve"> </t>
    </r>
    <r>
      <rPr>
        <sz val="20"/>
        <color theme="7" tint="-0.249977111117893"/>
        <rFont val="Calibri"/>
        <family val="2"/>
        <scheme val="minor"/>
      </rPr>
      <t>For</t>
    </r>
    <r>
      <rPr>
        <b/>
        <sz val="20"/>
        <rFont val="Calibri"/>
        <family val="2"/>
        <scheme val="minor"/>
      </rPr>
      <t xml:space="preserve"> Individuals</t>
    </r>
    <r>
      <rPr>
        <sz val="20"/>
        <color rgb="FFFF0000"/>
        <rFont val="Calibri"/>
        <family val="2"/>
        <scheme val="minor"/>
      </rPr>
      <t xml:space="preserve"> </t>
    </r>
    <r>
      <rPr>
        <b/>
        <sz val="20"/>
        <color rgb="FF00B050"/>
        <rFont val="Calibri"/>
        <family val="2"/>
        <scheme val="minor"/>
      </rPr>
      <t>Age 65-75</t>
    </r>
  </si>
  <si>
    <r>
      <rPr>
        <sz val="26"/>
        <color rgb="FF00B0F0"/>
        <rFont val="Calibri"/>
        <family val="2"/>
        <scheme val="minor"/>
      </rPr>
      <t xml:space="preserve">Price Per Day Calculator  </t>
    </r>
    <r>
      <rPr>
        <sz val="26"/>
        <color rgb="FFFF0000"/>
        <rFont val="Calibri"/>
        <family val="2"/>
        <scheme val="minor"/>
      </rPr>
      <t xml:space="preserve">                   </t>
    </r>
    <r>
      <rPr>
        <sz val="26"/>
        <color rgb="FF00B0F0"/>
        <rFont val="Calibri"/>
        <family val="2"/>
        <scheme val="minor"/>
      </rPr>
      <t xml:space="preserve">  </t>
    </r>
    <r>
      <rPr>
        <sz val="20"/>
        <color rgb="FF00B0F0"/>
        <rFont val="Calibri"/>
        <family val="2"/>
        <scheme val="minor"/>
      </rPr>
      <t>For</t>
    </r>
    <r>
      <rPr>
        <sz val="20"/>
        <color rgb="FFFF0000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Families</t>
    </r>
    <r>
      <rPr>
        <sz val="20"/>
        <color rgb="FF00B0F0"/>
        <rFont val="Calibri"/>
        <family val="2"/>
        <scheme val="minor"/>
      </rPr>
      <t xml:space="preserve"> </t>
    </r>
    <r>
      <rPr>
        <b/>
        <sz val="20"/>
        <color rgb="FF00B050"/>
        <rFont val="Calibri"/>
        <family val="2"/>
        <scheme val="minor"/>
      </rPr>
      <t>Under Age 65</t>
    </r>
  </si>
  <si>
    <t>Click on tabs below for Individual, Family or 65 - 75 princing plans</t>
  </si>
  <si>
    <t>Rates Effective July 1 2015 through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</si>
</sst>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i/>
      <sz val="16"/>
      <color rgb="FFFF0000"/>
      <name val="Times New Roman"/>
      <family val="1"/>
    </font>
    <font>
      <sz val="2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2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26"/>
      <color rgb="FF00B0F0"/>
      <name val="Calibri"/>
      <family val="2"/>
      <scheme val="minor"/>
    </font>
    <font>
      <sz val="20"/>
      <color rgb="FF00B0F0"/>
      <name val="Calibri"/>
      <family val="2"/>
      <scheme val="minor"/>
    </font>
    <font>
      <sz val="26"/>
      <color theme="7" tint="-0.249977111117893"/>
      <name val="Calibri"/>
      <family val="2"/>
      <scheme val="minor"/>
    </font>
    <font>
      <sz val="20"/>
      <color theme="7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20"/>
      <color rgb="FFC0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8" fontId="4" fillId="0" borderId="0" xfId="0" applyNumberFormat="1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9" fillId="0" borderId="0" xfId="0" applyFont="1" applyAlignment="1"/>
    <xf numFmtId="0" fontId="10" fillId="0" borderId="0" xfId="0" applyFont="1"/>
    <xf numFmtId="0" fontId="0" fillId="0" borderId="0" xfId="0" applyFill="1"/>
    <xf numFmtId="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NumberFormat="1" applyFont="1" applyFill="1" applyAlignment="1">
      <alignment horizontal="center"/>
    </xf>
    <xf numFmtId="8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8" fontId="10" fillId="0" borderId="0" xfId="0" applyNumberFormat="1" applyFont="1" applyAlignment="1">
      <alignment horizontal="left"/>
    </xf>
    <xf numFmtId="0" fontId="7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NumberFormat="1" applyFont="1" applyFill="1" applyAlignment="1">
      <alignment horizontal="center"/>
    </xf>
    <xf numFmtId="8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NumberFormat="1" applyFont="1" applyFill="1" applyAlignment="1">
      <alignment horizontal="center"/>
    </xf>
    <xf numFmtId="8" fontId="4" fillId="5" borderId="0" xfId="0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1</xdr:rowOff>
    </xdr:from>
    <xdr:to>
      <xdr:col>6</xdr:col>
      <xdr:colOff>374386</xdr:colOff>
      <xdr:row>11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"/>
          <a:ext cx="2203186" cy="1228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2</xdr:col>
      <xdr:colOff>142875</xdr:colOff>
      <xdr:row>4</xdr:row>
      <xdr:rowOff>76200</xdr:rowOff>
    </xdr:to>
    <xdr:pic>
      <xdr:nvPicPr>
        <xdr:cNvPr id="3" name="Picture 2" descr="MT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3825"/>
          <a:ext cx="145732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52</xdr:row>
      <xdr:rowOff>123825</xdr:rowOff>
    </xdr:from>
    <xdr:to>
      <xdr:col>2</xdr:col>
      <xdr:colOff>257175</xdr:colOff>
      <xdr:row>56</xdr:row>
      <xdr:rowOff>76200</xdr:rowOff>
    </xdr:to>
    <xdr:pic>
      <xdr:nvPicPr>
        <xdr:cNvPr id="5" name="Picture 4" descr="MT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3825"/>
          <a:ext cx="15525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103</xdr:row>
      <xdr:rowOff>123825</xdr:rowOff>
    </xdr:from>
    <xdr:to>
      <xdr:col>2</xdr:col>
      <xdr:colOff>142875</xdr:colOff>
      <xdr:row>107</xdr:row>
      <xdr:rowOff>76200</xdr:rowOff>
    </xdr:to>
    <xdr:pic>
      <xdr:nvPicPr>
        <xdr:cNvPr id="6" name="Picture 5" descr="MT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3825"/>
          <a:ext cx="1343025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2</xdr:col>
      <xdr:colOff>257175</xdr:colOff>
      <xdr:row>4</xdr:row>
      <xdr:rowOff>76200</xdr:rowOff>
    </xdr:to>
    <xdr:pic>
      <xdr:nvPicPr>
        <xdr:cNvPr id="2" name="Picture 1" descr="MT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3825"/>
          <a:ext cx="1554307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2</xdr:col>
      <xdr:colOff>142875</xdr:colOff>
      <xdr:row>4</xdr:row>
      <xdr:rowOff>76200</xdr:rowOff>
    </xdr:to>
    <xdr:pic>
      <xdr:nvPicPr>
        <xdr:cNvPr id="2" name="Picture 1" descr="MT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3825"/>
          <a:ext cx="13430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topLeftCell="A4" zoomScaleNormal="100" workbookViewId="0">
      <selection activeCell="C23" sqref="C23"/>
    </sheetView>
  </sheetViews>
  <sheetFormatPr defaultRowHeight="15" x14ac:dyDescent="0.25"/>
  <cols>
    <col min="3" max="3" width="7" customWidth="1"/>
  </cols>
  <sheetData>
    <row r="1" spans="1:9" ht="18.75" x14ac:dyDescent="0.3">
      <c r="B1" s="34" t="s">
        <v>49</v>
      </c>
    </row>
    <row r="5" spans="1:9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6" spans="1:9" ht="36" x14ac:dyDescent="0.55000000000000004">
      <c r="A16" s="38" t="s">
        <v>43</v>
      </c>
      <c r="B16" s="38"/>
      <c r="C16" s="38"/>
      <c r="D16" s="38"/>
      <c r="E16" s="38"/>
      <c r="F16" s="38"/>
      <c r="G16" s="38"/>
      <c r="H16" s="38"/>
      <c r="I16" s="38"/>
    </row>
    <row r="18" spans="1:9" ht="36" x14ac:dyDescent="0.55000000000000004">
      <c r="A18" s="38" t="s">
        <v>44</v>
      </c>
      <c r="B18" s="38"/>
      <c r="C18" s="38"/>
      <c r="D18" s="38"/>
      <c r="E18" s="38"/>
      <c r="F18" s="38"/>
      <c r="G18" s="38"/>
      <c r="H18" s="38"/>
      <c r="I18" s="38"/>
    </row>
    <row r="20" spans="1:9" x14ac:dyDescent="0.25">
      <c r="A20" s="39" t="s">
        <v>50</v>
      </c>
      <c r="B20" s="39"/>
      <c r="C20" s="39"/>
      <c r="D20" s="39"/>
      <c r="E20" s="39"/>
      <c r="F20" s="39"/>
      <c r="G20" s="39"/>
      <c r="H20" s="39"/>
      <c r="I20" s="39"/>
    </row>
    <row r="26" spans="1:9" ht="26.25" x14ac:dyDescent="0.4">
      <c r="A26" s="40" t="s">
        <v>45</v>
      </c>
      <c r="B26" s="40"/>
      <c r="C26" s="40"/>
      <c r="D26" s="40"/>
      <c r="E26" s="40"/>
      <c r="F26" s="40"/>
      <c r="G26" s="40"/>
      <c r="H26" s="40"/>
      <c r="I26" s="40"/>
    </row>
  </sheetData>
  <sheetProtection password="CC4A" sheet="1" objects="1" scenarios="1" selectLockedCells="1" selectUnlockedCells="1"/>
  <mergeCells count="4">
    <mergeCell ref="A16:I16"/>
    <mergeCell ref="A18:I18"/>
    <mergeCell ref="A20:I20"/>
    <mergeCell ref="A26:I26"/>
  </mergeCells>
  <printOptions horizontalCentered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view="pageLayout" topLeftCell="A7" zoomScale="70" zoomScaleNormal="40" zoomScalePageLayoutView="70" workbookViewId="0">
      <selection activeCell="C115" sqref="C115"/>
    </sheetView>
  </sheetViews>
  <sheetFormatPr defaultRowHeight="15" x14ac:dyDescent="0.25"/>
  <cols>
    <col min="1" max="1" width="10.85546875" customWidth="1"/>
    <col min="3" max="3" width="10.5703125" bestFit="1" customWidth="1"/>
    <col min="4" max="4" width="11.42578125" bestFit="1" customWidth="1"/>
    <col min="5" max="5" width="8.5703125" bestFit="1" customWidth="1"/>
    <col min="7" max="7" width="8.7109375" bestFit="1" customWidth="1"/>
    <col min="8" max="8" width="12.28515625" bestFit="1" customWidth="1"/>
    <col min="9" max="9" width="11.42578125" bestFit="1" customWidth="1"/>
    <col min="10" max="10" width="10.5703125" customWidth="1"/>
  </cols>
  <sheetData>
    <row r="1" spans="1:10" ht="15" customHeight="1" x14ac:dyDescent="0.25">
      <c r="D1" s="44" t="s">
        <v>46</v>
      </c>
      <c r="E1" s="44"/>
      <c r="F1" s="44"/>
      <c r="G1" s="44"/>
      <c r="H1" s="44"/>
      <c r="I1" s="44"/>
      <c r="J1" s="44"/>
    </row>
    <row r="2" spans="1:10" ht="15" customHeight="1" x14ac:dyDescent="0.3">
      <c r="A2" s="9"/>
      <c r="B2" s="10"/>
      <c r="C2" s="10"/>
      <c r="D2" s="44"/>
      <c r="E2" s="44"/>
      <c r="F2" s="44"/>
      <c r="G2" s="44"/>
      <c r="H2" s="44"/>
      <c r="I2" s="44"/>
      <c r="J2" s="44"/>
    </row>
    <row r="3" spans="1:10" ht="15" customHeight="1" x14ac:dyDescent="0.25">
      <c r="A3" s="10"/>
      <c r="B3" s="10"/>
      <c r="C3" s="10"/>
      <c r="D3" s="44"/>
      <c r="E3" s="44"/>
      <c r="F3" s="44"/>
      <c r="G3" s="44"/>
      <c r="H3" s="44"/>
      <c r="I3" s="44"/>
      <c r="J3" s="44"/>
    </row>
    <row r="4" spans="1:10" ht="15" customHeight="1" x14ac:dyDescent="0.25">
      <c r="A4" s="1"/>
      <c r="B4" s="1"/>
      <c r="C4" s="1"/>
      <c r="D4" s="44"/>
      <c r="E4" s="44"/>
      <c r="F4" s="44"/>
      <c r="G4" s="44"/>
      <c r="H4" s="44"/>
      <c r="I4" s="44"/>
      <c r="J4" s="44"/>
    </row>
    <row r="5" spans="1:10" ht="15" customHeight="1" x14ac:dyDescent="0.5">
      <c r="A5" s="1"/>
      <c r="B5" s="1"/>
      <c r="C5" s="7"/>
      <c r="D5" s="11"/>
      <c r="E5" s="11"/>
      <c r="F5" s="11"/>
      <c r="G5" s="11"/>
      <c r="H5" s="11"/>
      <c r="I5" s="11"/>
      <c r="J5" s="11"/>
    </row>
    <row r="6" spans="1:10" x14ac:dyDescent="0.2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8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B8" s="1" t="s">
        <v>2</v>
      </c>
      <c r="C8" s="1" t="s">
        <v>3</v>
      </c>
      <c r="D8" s="1" t="s">
        <v>4</v>
      </c>
      <c r="E8" s="1" t="s">
        <v>5</v>
      </c>
      <c r="F8" s="1" t="s">
        <v>22</v>
      </c>
      <c r="G8" s="1" t="s">
        <v>6</v>
      </c>
      <c r="H8" s="1" t="s">
        <v>7</v>
      </c>
      <c r="I8" s="1"/>
    </row>
    <row r="9" spans="1:10" ht="8.1" customHeight="1" x14ac:dyDescent="0.25">
      <c r="B9" s="1"/>
      <c r="C9" s="1"/>
      <c r="D9" s="1"/>
      <c r="E9" s="1"/>
      <c r="F9" s="1"/>
      <c r="G9" s="1"/>
      <c r="H9" s="1"/>
      <c r="I9" s="1"/>
    </row>
    <row r="10" spans="1:10" x14ac:dyDescent="0.25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8.1" customHeight="1" x14ac:dyDescent="0.25"/>
    <row r="12" spans="1:10" x14ac:dyDescent="0.25">
      <c r="A12" s="12" t="s">
        <v>23</v>
      </c>
    </row>
    <row r="13" spans="1:10" x14ac:dyDescent="0.25">
      <c r="A13" s="12" t="s">
        <v>29</v>
      </c>
    </row>
    <row r="14" spans="1:10" x14ac:dyDescent="0.25">
      <c r="A14" s="12" t="s">
        <v>30</v>
      </c>
    </row>
    <row r="15" spans="1:10" x14ac:dyDescent="0.25">
      <c r="A15" s="12" t="s">
        <v>31</v>
      </c>
    </row>
    <row r="16" spans="1:10" ht="8.1" customHeight="1" x14ac:dyDescent="0.25"/>
    <row r="17" spans="1:14" x14ac:dyDescent="0.25">
      <c r="A17" s="12" t="s">
        <v>27</v>
      </c>
    </row>
    <row r="18" spans="1:14" x14ac:dyDescent="0.25">
      <c r="A18" s="12" t="s">
        <v>24</v>
      </c>
    </row>
    <row r="19" spans="1:14" x14ac:dyDescent="0.25">
      <c r="A19" s="16" t="s">
        <v>16</v>
      </c>
      <c r="B19" s="16" t="s">
        <v>10</v>
      </c>
      <c r="C19" s="16" t="s">
        <v>8</v>
      </c>
      <c r="D19" s="16" t="s">
        <v>1</v>
      </c>
      <c r="E19" s="16" t="s">
        <v>12</v>
      </c>
      <c r="F19" s="16" t="s">
        <v>16</v>
      </c>
      <c r="G19" s="16" t="s">
        <v>10</v>
      </c>
      <c r="H19" s="16" t="s">
        <v>8</v>
      </c>
      <c r="I19" s="16" t="s">
        <v>1</v>
      </c>
      <c r="J19" s="16" t="s">
        <v>12</v>
      </c>
    </row>
    <row r="20" spans="1:14" x14ac:dyDescent="0.25">
      <c r="A20" s="16" t="s">
        <v>17</v>
      </c>
      <c r="B20" s="16" t="s">
        <v>11</v>
      </c>
      <c r="C20" s="16" t="s">
        <v>9</v>
      </c>
      <c r="D20" s="16" t="s">
        <v>9</v>
      </c>
      <c r="E20" s="16" t="s">
        <v>0</v>
      </c>
      <c r="F20" s="16" t="s">
        <v>17</v>
      </c>
      <c r="G20" s="16" t="s">
        <v>11</v>
      </c>
      <c r="H20" s="16" t="s">
        <v>9</v>
      </c>
      <c r="I20" s="16" t="s">
        <v>9</v>
      </c>
      <c r="J20" s="16" t="s">
        <v>0</v>
      </c>
    </row>
    <row r="21" spans="1:14" ht="18.75" x14ac:dyDescent="0.3">
      <c r="A21" s="17" t="s">
        <v>13</v>
      </c>
      <c r="B21" s="18">
        <v>8</v>
      </c>
      <c r="C21" s="19">
        <v>0</v>
      </c>
      <c r="D21" s="19">
        <v>25</v>
      </c>
      <c r="E21" s="19">
        <f>SUM(D21/B21)</f>
        <v>3.125</v>
      </c>
      <c r="F21" s="17" t="s">
        <v>18</v>
      </c>
      <c r="G21" s="20">
        <v>30</v>
      </c>
      <c r="H21" s="19">
        <v>75</v>
      </c>
      <c r="I21" s="19">
        <v>75</v>
      </c>
      <c r="J21" s="19">
        <f t="shared" ref="J21" si="0">SUM(I21/G21)</f>
        <v>2.5</v>
      </c>
    </row>
    <row r="22" spans="1:14" x14ac:dyDescent="0.25">
      <c r="A22" s="13"/>
      <c r="B22" s="5">
        <f>SUM(B21+1)</f>
        <v>9</v>
      </c>
      <c r="C22" s="4">
        <v>3.2</v>
      </c>
      <c r="D22" s="3">
        <f>SUM(D21+3.2)</f>
        <v>28.2</v>
      </c>
      <c r="E22" s="3">
        <f t="shared" ref="E22:E47" si="1">SUM(D22/B22)</f>
        <v>3.1333333333333333</v>
      </c>
      <c r="F22" s="14"/>
      <c r="G22" s="2">
        <f>SUM(B47+1)</f>
        <v>35</v>
      </c>
      <c r="H22" s="4">
        <v>16</v>
      </c>
      <c r="I22" s="3">
        <f>SUM(D47+3.2)</f>
        <v>91.000000000000014</v>
      </c>
      <c r="J22" s="3">
        <f t="shared" ref="J22:J46" si="2">SUM(I22/G22)</f>
        <v>2.6000000000000005</v>
      </c>
    </row>
    <row r="23" spans="1:14" x14ac:dyDescent="0.25">
      <c r="A23" s="13"/>
      <c r="B23" s="5">
        <v>10</v>
      </c>
      <c r="C23" s="4">
        <f>C22+3.2</f>
        <v>6.4</v>
      </c>
      <c r="D23" s="3">
        <f t="shared" ref="D23:D47" si="3">SUM(D22+3.2)</f>
        <v>31.4</v>
      </c>
      <c r="E23" s="3">
        <f t="shared" si="1"/>
        <v>3.1399999999999997</v>
      </c>
      <c r="F23" s="14"/>
      <c r="G23" s="2">
        <f t="shared" ref="G23:G32" si="4">SUM(G22+1)</f>
        <v>36</v>
      </c>
      <c r="H23" s="4">
        <f>H22+3.2</f>
        <v>19.2</v>
      </c>
      <c r="I23" s="3">
        <f t="shared" ref="I23:I32" si="5">SUM(I22+3.2)</f>
        <v>94.200000000000017</v>
      </c>
      <c r="J23" s="3">
        <f t="shared" si="2"/>
        <v>2.6166666666666671</v>
      </c>
      <c r="N23" s="13"/>
    </row>
    <row r="24" spans="1:14" x14ac:dyDescent="0.25">
      <c r="A24" s="13"/>
      <c r="B24" s="5">
        <v>11</v>
      </c>
      <c r="C24" s="4">
        <f t="shared" ref="C24:C27" si="6">C23+3.2</f>
        <v>9.6000000000000014</v>
      </c>
      <c r="D24" s="3">
        <f t="shared" si="3"/>
        <v>34.6</v>
      </c>
      <c r="E24" s="3">
        <f t="shared" si="1"/>
        <v>3.1454545454545455</v>
      </c>
      <c r="F24" s="14"/>
      <c r="G24" s="2">
        <f t="shared" si="4"/>
        <v>37</v>
      </c>
      <c r="H24" s="4">
        <f t="shared" ref="H24:H46" si="7">H23+3.2</f>
        <v>22.4</v>
      </c>
      <c r="I24" s="3">
        <f t="shared" si="5"/>
        <v>97.40000000000002</v>
      </c>
      <c r="J24" s="3">
        <f t="shared" si="2"/>
        <v>2.6324324324324331</v>
      </c>
    </row>
    <row r="25" spans="1:14" x14ac:dyDescent="0.25">
      <c r="A25" s="13"/>
      <c r="B25" s="5">
        <f t="shared" ref="B25:B47" si="8">SUM(B24+1)</f>
        <v>12</v>
      </c>
      <c r="C25" s="4">
        <f t="shared" si="6"/>
        <v>12.8</v>
      </c>
      <c r="D25" s="3">
        <f t="shared" si="3"/>
        <v>37.800000000000004</v>
      </c>
      <c r="E25" s="3">
        <f t="shared" si="1"/>
        <v>3.1500000000000004</v>
      </c>
      <c r="F25" s="14"/>
      <c r="G25" s="2">
        <f t="shared" si="4"/>
        <v>38</v>
      </c>
      <c r="H25" s="4">
        <f t="shared" si="7"/>
        <v>25.599999999999998</v>
      </c>
      <c r="I25" s="3">
        <f t="shared" si="5"/>
        <v>100.60000000000002</v>
      </c>
      <c r="J25" s="3">
        <f t="shared" si="2"/>
        <v>2.647368421052632</v>
      </c>
    </row>
    <row r="26" spans="1:14" x14ac:dyDescent="0.25">
      <c r="A26" s="13"/>
      <c r="B26" s="5">
        <f t="shared" si="8"/>
        <v>13</v>
      </c>
      <c r="C26" s="4">
        <f t="shared" si="6"/>
        <v>16</v>
      </c>
      <c r="D26" s="3">
        <f t="shared" si="3"/>
        <v>41.000000000000007</v>
      </c>
      <c r="E26" s="3">
        <f t="shared" si="1"/>
        <v>3.1538461538461542</v>
      </c>
      <c r="F26" s="14"/>
      <c r="G26" s="2">
        <f t="shared" si="4"/>
        <v>39</v>
      </c>
      <c r="H26" s="4">
        <f t="shared" si="7"/>
        <v>28.799999999999997</v>
      </c>
      <c r="I26" s="3">
        <f t="shared" si="5"/>
        <v>103.80000000000003</v>
      </c>
      <c r="J26" s="3">
        <f t="shared" si="2"/>
        <v>2.6615384615384623</v>
      </c>
    </row>
    <row r="27" spans="1:14" x14ac:dyDescent="0.25">
      <c r="A27" s="13"/>
      <c r="B27" s="5">
        <f t="shared" si="8"/>
        <v>14</v>
      </c>
      <c r="C27" s="4">
        <f t="shared" si="6"/>
        <v>19.2</v>
      </c>
      <c r="D27" s="3">
        <f t="shared" si="3"/>
        <v>44.20000000000001</v>
      </c>
      <c r="E27" s="3">
        <f t="shared" si="1"/>
        <v>3.1571428571428579</v>
      </c>
      <c r="F27" s="14"/>
      <c r="G27" s="2">
        <f t="shared" si="4"/>
        <v>40</v>
      </c>
      <c r="H27" s="4">
        <f t="shared" si="7"/>
        <v>31.999999999999996</v>
      </c>
      <c r="I27" s="3">
        <f t="shared" si="5"/>
        <v>107.00000000000003</v>
      </c>
      <c r="J27" s="3">
        <f t="shared" si="2"/>
        <v>2.6750000000000007</v>
      </c>
    </row>
    <row r="28" spans="1:14" ht="18.75" x14ac:dyDescent="0.3">
      <c r="A28" s="17" t="s">
        <v>14</v>
      </c>
      <c r="B28" s="20">
        <f t="shared" si="8"/>
        <v>15</v>
      </c>
      <c r="C28" s="19">
        <v>0</v>
      </c>
      <c r="D28" s="19">
        <v>45</v>
      </c>
      <c r="E28" s="19">
        <f t="shared" si="1"/>
        <v>3</v>
      </c>
      <c r="F28" s="8"/>
      <c r="G28" s="2">
        <f t="shared" si="4"/>
        <v>41</v>
      </c>
      <c r="H28" s="4">
        <f t="shared" si="7"/>
        <v>35.199999999999996</v>
      </c>
      <c r="I28" s="3">
        <f t="shared" si="5"/>
        <v>110.20000000000003</v>
      </c>
      <c r="J28" s="3">
        <f t="shared" si="2"/>
        <v>2.6878048780487811</v>
      </c>
    </row>
    <row r="29" spans="1:14" x14ac:dyDescent="0.25">
      <c r="A29" s="13"/>
      <c r="B29" s="2">
        <f t="shared" si="8"/>
        <v>16</v>
      </c>
      <c r="C29" s="4">
        <v>3.2</v>
      </c>
      <c r="D29" s="3">
        <f t="shared" si="3"/>
        <v>48.2</v>
      </c>
      <c r="E29" s="3">
        <f t="shared" si="1"/>
        <v>3.0125000000000002</v>
      </c>
      <c r="F29" s="14"/>
      <c r="G29" s="2">
        <f t="shared" si="4"/>
        <v>42</v>
      </c>
      <c r="H29" s="4">
        <f t="shared" si="7"/>
        <v>38.4</v>
      </c>
      <c r="I29" s="3">
        <f t="shared" si="5"/>
        <v>113.40000000000003</v>
      </c>
      <c r="J29" s="3">
        <f t="shared" si="2"/>
        <v>2.7000000000000006</v>
      </c>
    </row>
    <row r="30" spans="1:14" x14ac:dyDescent="0.25">
      <c r="A30" s="13"/>
      <c r="B30" s="2">
        <f t="shared" si="8"/>
        <v>17</v>
      </c>
      <c r="C30" s="4">
        <f>C29+3.2</f>
        <v>6.4</v>
      </c>
      <c r="D30" s="3">
        <f t="shared" si="3"/>
        <v>51.400000000000006</v>
      </c>
      <c r="E30" s="3">
        <f t="shared" si="1"/>
        <v>3.0235294117647062</v>
      </c>
      <c r="F30" s="14"/>
      <c r="G30" s="2">
        <f t="shared" si="4"/>
        <v>43</v>
      </c>
      <c r="H30" s="4">
        <f t="shared" si="7"/>
        <v>41.6</v>
      </c>
      <c r="I30" s="3">
        <f t="shared" si="5"/>
        <v>116.60000000000004</v>
      </c>
      <c r="J30" s="3">
        <f t="shared" si="2"/>
        <v>2.7116279069767448</v>
      </c>
    </row>
    <row r="31" spans="1:14" x14ac:dyDescent="0.25">
      <c r="A31" s="13"/>
      <c r="B31" s="2">
        <f t="shared" si="8"/>
        <v>18</v>
      </c>
      <c r="C31" s="4">
        <f t="shared" ref="C31:C42" si="9">C30+3.2</f>
        <v>9.6000000000000014</v>
      </c>
      <c r="D31" s="3">
        <f t="shared" si="3"/>
        <v>54.600000000000009</v>
      </c>
      <c r="E31" s="3">
        <f t="shared" si="1"/>
        <v>3.0333333333333337</v>
      </c>
      <c r="F31" s="14"/>
      <c r="G31" s="2">
        <f t="shared" si="4"/>
        <v>44</v>
      </c>
      <c r="H31" s="4">
        <f t="shared" si="7"/>
        <v>44.800000000000004</v>
      </c>
      <c r="I31" s="3">
        <f t="shared" si="5"/>
        <v>119.80000000000004</v>
      </c>
      <c r="J31" s="3">
        <f t="shared" si="2"/>
        <v>2.7227272727272736</v>
      </c>
    </row>
    <row r="32" spans="1:14" x14ac:dyDescent="0.25">
      <c r="A32" s="13"/>
      <c r="B32" s="2">
        <f t="shared" si="8"/>
        <v>19</v>
      </c>
      <c r="C32" s="4">
        <f t="shared" si="9"/>
        <v>12.8</v>
      </c>
      <c r="D32" s="3">
        <f t="shared" si="3"/>
        <v>57.800000000000011</v>
      </c>
      <c r="E32" s="3">
        <f t="shared" si="1"/>
        <v>3.0421052631578953</v>
      </c>
      <c r="F32" s="14"/>
      <c r="G32" s="2">
        <f t="shared" si="4"/>
        <v>45</v>
      </c>
      <c r="H32" s="4">
        <f t="shared" si="7"/>
        <v>48.000000000000007</v>
      </c>
      <c r="I32" s="3">
        <f t="shared" si="5"/>
        <v>123.00000000000004</v>
      </c>
      <c r="J32" s="3">
        <f t="shared" si="2"/>
        <v>2.7333333333333343</v>
      </c>
    </row>
    <row r="33" spans="1:10" x14ac:dyDescent="0.25">
      <c r="A33" s="13"/>
      <c r="B33" s="2">
        <f t="shared" si="8"/>
        <v>20</v>
      </c>
      <c r="C33" s="4">
        <f t="shared" si="9"/>
        <v>16</v>
      </c>
      <c r="D33" s="3">
        <f t="shared" si="3"/>
        <v>61.000000000000014</v>
      </c>
      <c r="E33" s="3">
        <f t="shared" si="1"/>
        <v>3.0500000000000007</v>
      </c>
      <c r="F33" s="13"/>
      <c r="G33" s="2">
        <v>46</v>
      </c>
      <c r="H33" s="4">
        <f t="shared" si="7"/>
        <v>51.20000000000001</v>
      </c>
      <c r="I33" s="3">
        <f t="shared" ref="I33:I46" si="10">SUM(I32+3.2)</f>
        <v>126.20000000000005</v>
      </c>
      <c r="J33" s="3">
        <f t="shared" si="2"/>
        <v>2.743478260869566</v>
      </c>
    </row>
    <row r="34" spans="1:10" x14ac:dyDescent="0.25">
      <c r="A34" s="13"/>
      <c r="B34" s="2">
        <f t="shared" si="8"/>
        <v>21</v>
      </c>
      <c r="C34" s="4">
        <f t="shared" si="9"/>
        <v>19.2</v>
      </c>
      <c r="D34" s="3">
        <f t="shared" si="3"/>
        <v>64.200000000000017</v>
      </c>
      <c r="E34" s="3">
        <f t="shared" si="1"/>
        <v>3.0571428571428578</v>
      </c>
      <c r="F34" s="13"/>
      <c r="G34" s="2">
        <f t="shared" ref="G34:G46" si="11">SUM(G33+1)</f>
        <v>47</v>
      </c>
      <c r="H34" s="4">
        <f t="shared" si="7"/>
        <v>54.400000000000013</v>
      </c>
      <c r="I34" s="3">
        <f t="shared" si="10"/>
        <v>129.40000000000003</v>
      </c>
      <c r="J34" s="3">
        <f t="shared" si="2"/>
        <v>2.7531914893617029</v>
      </c>
    </row>
    <row r="35" spans="1:10" x14ac:dyDescent="0.25">
      <c r="A35" s="13"/>
      <c r="B35" s="2">
        <f t="shared" si="8"/>
        <v>22</v>
      </c>
      <c r="C35" s="4">
        <f t="shared" si="9"/>
        <v>22.4</v>
      </c>
      <c r="D35" s="3">
        <f t="shared" si="3"/>
        <v>67.40000000000002</v>
      </c>
      <c r="E35" s="3">
        <f t="shared" si="1"/>
        <v>3.0636363636363644</v>
      </c>
      <c r="F35" s="13"/>
      <c r="G35" s="2">
        <f t="shared" si="11"/>
        <v>48</v>
      </c>
      <c r="H35" s="4">
        <f t="shared" si="7"/>
        <v>57.600000000000016</v>
      </c>
      <c r="I35" s="3">
        <f t="shared" si="10"/>
        <v>132.60000000000002</v>
      </c>
      <c r="J35" s="3">
        <f t="shared" si="2"/>
        <v>2.7625000000000006</v>
      </c>
    </row>
    <row r="36" spans="1:10" x14ac:dyDescent="0.25">
      <c r="A36" s="13"/>
      <c r="B36" s="2">
        <f t="shared" si="8"/>
        <v>23</v>
      </c>
      <c r="C36" s="4">
        <f t="shared" si="9"/>
        <v>25.599999999999998</v>
      </c>
      <c r="D36" s="3">
        <f t="shared" si="3"/>
        <v>70.600000000000023</v>
      </c>
      <c r="E36" s="3">
        <f t="shared" si="1"/>
        <v>3.0695652173913053</v>
      </c>
      <c r="F36" s="13"/>
      <c r="G36" s="2">
        <f t="shared" si="11"/>
        <v>49</v>
      </c>
      <c r="H36" s="4">
        <f t="shared" si="7"/>
        <v>60.800000000000018</v>
      </c>
      <c r="I36" s="3">
        <f t="shared" si="10"/>
        <v>135.80000000000001</v>
      </c>
      <c r="J36" s="3">
        <f t="shared" si="2"/>
        <v>2.7714285714285718</v>
      </c>
    </row>
    <row r="37" spans="1:10" x14ac:dyDescent="0.25">
      <c r="A37" s="13"/>
      <c r="B37" s="2">
        <f t="shared" si="8"/>
        <v>24</v>
      </c>
      <c r="C37" s="4">
        <f t="shared" si="9"/>
        <v>28.799999999999997</v>
      </c>
      <c r="D37" s="3">
        <f t="shared" si="3"/>
        <v>73.800000000000026</v>
      </c>
      <c r="E37" s="3">
        <f t="shared" si="1"/>
        <v>3.0750000000000011</v>
      </c>
      <c r="F37" s="13"/>
      <c r="G37" s="2">
        <f t="shared" si="11"/>
        <v>50</v>
      </c>
      <c r="H37" s="4">
        <f t="shared" si="7"/>
        <v>64.000000000000014</v>
      </c>
      <c r="I37" s="3">
        <f t="shared" si="10"/>
        <v>139</v>
      </c>
      <c r="J37" s="3">
        <f t="shared" si="2"/>
        <v>2.78</v>
      </c>
    </row>
    <row r="38" spans="1:10" x14ac:dyDescent="0.25">
      <c r="A38" s="13"/>
      <c r="B38" s="2">
        <f t="shared" si="8"/>
        <v>25</v>
      </c>
      <c r="C38" s="4">
        <f t="shared" si="9"/>
        <v>31.999999999999996</v>
      </c>
      <c r="D38" s="3">
        <f t="shared" si="3"/>
        <v>77.000000000000028</v>
      </c>
      <c r="E38" s="3">
        <f t="shared" si="1"/>
        <v>3.080000000000001</v>
      </c>
      <c r="F38" s="13"/>
      <c r="G38" s="2">
        <f t="shared" si="11"/>
        <v>51</v>
      </c>
      <c r="H38" s="4">
        <f t="shared" si="7"/>
        <v>67.200000000000017</v>
      </c>
      <c r="I38" s="3">
        <f t="shared" si="10"/>
        <v>142.19999999999999</v>
      </c>
      <c r="J38" s="3">
        <f t="shared" si="2"/>
        <v>2.7882352941176469</v>
      </c>
    </row>
    <row r="39" spans="1:10" x14ac:dyDescent="0.25">
      <c r="A39" s="13"/>
      <c r="B39" s="2">
        <f t="shared" si="8"/>
        <v>26</v>
      </c>
      <c r="C39" s="4">
        <f t="shared" si="9"/>
        <v>35.199999999999996</v>
      </c>
      <c r="D39" s="3">
        <f t="shared" si="3"/>
        <v>80.200000000000031</v>
      </c>
      <c r="E39" s="3">
        <f t="shared" si="1"/>
        <v>3.0846153846153856</v>
      </c>
      <c r="F39" s="13"/>
      <c r="G39" s="2">
        <f t="shared" si="11"/>
        <v>52</v>
      </c>
      <c r="H39" s="4">
        <f t="shared" si="7"/>
        <v>70.40000000000002</v>
      </c>
      <c r="I39" s="3">
        <f t="shared" si="10"/>
        <v>145.39999999999998</v>
      </c>
      <c r="J39" s="3">
        <f t="shared" si="2"/>
        <v>2.7961538461538455</v>
      </c>
    </row>
    <row r="40" spans="1:10" x14ac:dyDescent="0.25">
      <c r="A40" s="13"/>
      <c r="B40" s="2">
        <f t="shared" si="8"/>
        <v>27</v>
      </c>
      <c r="C40" s="4">
        <f t="shared" si="9"/>
        <v>38.4</v>
      </c>
      <c r="D40" s="3">
        <f t="shared" si="3"/>
        <v>83.400000000000034</v>
      </c>
      <c r="E40" s="3">
        <f t="shared" si="1"/>
        <v>3.0888888888888903</v>
      </c>
      <c r="F40" s="13"/>
      <c r="G40" s="2">
        <f t="shared" si="11"/>
        <v>53</v>
      </c>
      <c r="H40" s="4">
        <f t="shared" si="7"/>
        <v>73.600000000000023</v>
      </c>
      <c r="I40" s="3">
        <f t="shared" si="10"/>
        <v>148.59999999999997</v>
      </c>
      <c r="J40" s="3">
        <f t="shared" si="2"/>
        <v>2.8037735849056595</v>
      </c>
    </row>
    <row r="41" spans="1:10" x14ac:dyDescent="0.25">
      <c r="A41" s="13"/>
      <c r="B41" s="2">
        <f t="shared" si="8"/>
        <v>28</v>
      </c>
      <c r="C41" s="4">
        <f t="shared" si="9"/>
        <v>41.6</v>
      </c>
      <c r="D41" s="3">
        <f t="shared" si="3"/>
        <v>86.600000000000037</v>
      </c>
      <c r="E41" s="3">
        <f t="shared" si="1"/>
        <v>3.0928571428571443</v>
      </c>
      <c r="F41" s="13"/>
      <c r="G41" s="2">
        <f t="shared" si="11"/>
        <v>54</v>
      </c>
      <c r="H41" s="4">
        <f t="shared" si="7"/>
        <v>76.800000000000026</v>
      </c>
      <c r="I41" s="3">
        <f t="shared" si="10"/>
        <v>151.79999999999995</v>
      </c>
      <c r="J41" s="3">
        <f t="shared" si="2"/>
        <v>2.8111111111111104</v>
      </c>
    </row>
    <row r="42" spans="1:10" ht="15" customHeight="1" x14ac:dyDescent="0.25">
      <c r="A42" s="13"/>
      <c r="B42" s="2">
        <f t="shared" si="8"/>
        <v>29</v>
      </c>
      <c r="C42" s="4">
        <f t="shared" si="9"/>
        <v>44.800000000000004</v>
      </c>
      <c r="D42" s="3">
        <f t="shared" si="3"/>
        <v>89.80000000000004</v>
      </c>
      <c r="E42" s="3">
        <f t="shared" si="1"/>
        <v>3.0965517241379326</v>
      </c>
      <c r="F42" s="13"/>
      <c r="G42" s="2">
        <f t="shared" si="11"/>
        <v>55</v>
      </c>
      <c r="H42" s="4">
        <f t="shared" si="7"/>
        <v>80.000000000000028</v>
      </c>
      <c r="I42" s="3">
        <f t="shared" si="10"/>
        <v>154.99999999999994</v>
      </c>
      <c r="J42" s="3">
        <f t="shared" si="2"/>
        <v>2.818181818181817</v>
      </c>
    </row>
    <row r="43" spans="1:10" ht="18.75" x14ac:dyDescent="0.3">
      <c r="A43" s="17" t="s">
        <v>15</v>
      </c>
      <c r="B43" s="20">
        <f t="shared" si="8"/>
        <v>30</v>
      </c>
      <c r="C43" s="19">
        <v>0</v>
      </c>
      <c r="D43" s="19">
        <v>75</v>
      </c>
      <c r="E43" s="19">
        <f t="shared" si="1"/>
        <v>2.5</v>
      </c>
      <c r="F43" s="13"/>
      <c r="G43" s="2">
        <f t="shared" si="11"/>
        <v>56</v>
      </c>
      <c r="H43" s="4">
        <f t="shared" si="7"/>
        <v>83.200000000000031</v>
      </c>
      <c r="I43" s="3">
        <f t="shared" si="10"/>
        <v>158.19999999999993</v>
      </c>
      <c r="J43" s="3">
        <f t="shared" si="2"/>
        <v>2.8249999999999988</v>
      </c>
    </row>
    <row r="44" spans="1:10" x14ac:dyDescent="0.25">
      <c r="A44" s="13"/>
      <c r="B44" s="2">
        <f t="shared" si="8"/>
        <v>31</v>
      </c>
      <c r="C44" s="4">
        <v>3.2</v>
      </c>
      <c r="D44" s="3">
        <f t="shared" si="3"/>
        <v>78.2</v>
      </c>
      <c r="E44" s="3">
        <f t="shared" si="1"/>
        <v>2.5225806451612902</v>
      </c>
      <c r="F44" s="13"/>
      <c r="G44" s="2">
        <f t="shared" si="11"/>
        <v>57</v>
      </c>
      <c r="H44" s="4">
        <f t="shared" si="7"/>
        <v>86.400000000000034</v>
      </c>
      <c r="I44" s="3">
        <f t="shared" si="10"/>
        <v>161.39999999999992</v>
      </c>
      <c r="J44" s="3">
        <f t="shared" si="2"/>
        <v>2.8315789473684196</v>
      </c>
    </row>
    <row r="45" spans="1:10" x14ac:dyDescent="0.25">
      <c r="A45" s="13"/>
      <c r="B45" s="2">
        <f t="shared" si="8"/>
        <v>32</v>
      </c>
      <c r="C45" s="4">
        <f>C44+3.2</f>
        <v>6.4</v>
      </c>
      <c r="D45" s="3">
        <f t="shared" si="3"/>
        <v>81.400000000000006</v>
      </c>
      <c r="E45" s="3">
        <f t="shared" si="1"/>
        <v>2.5437500000000002</v>
      </c>
      <c r="F45" s="13"/>
      <c r="G45" s="2">
        <f t="shared" si="11"/>
        <v>58</v>
      </c>
      <c r="H45" s="4">
        <f t="shared" si="7"/>
        <v>89.600000000000037</v>
      </c>
      <c r="I45" s="3">
        <f t="shared" si="10"/>
        <v>164.59999999999991</v>
      </c>
      <c r="J45" s="3">
        <f t="shared" si="2"/>
        <v>2.8379310344827569</v>
      </c>
    </row>
    <row r="46" spans="1:10" x14ac:dyDescent="0.25">
      <c r="A46" s="13"/>
      <c r="B46" s="2">
        <f t="shared" si="8"/>
        <v>33</v>
      </c>
      <c r="C46" s="4">
        <f t="shared" ref="C46:C47" si="12">C45+3.2</f>
        <v>9.6000000000000014</v>
      </c>
      <c r="D46" s="3">
        <f t="shared" si="3"/>
        <v>84.600000000000009</v>
      </c>
      <c r="E46" s="3">
        <f t="shared" si="1"/>
        <v>2.5636363636363639</v>
      </c>
      <c r="F46" s="13"/>
      <c r="G46" s="2">
        <f t="shared" si="11"/>
        <v>59</v>
      </c>
      <c r="H46" s="4">
        <f t="shared" si="7"/>
        <v>92.80000000000004</v>
      </c>
      <c r="I46" s="3">
        <f t="shared" si="10"/>
        <v>167.7999999999999</v>
      </c>
      <c r="J46" s="3">
        <f t="shared" si="2"/>
        <v>2.844067796610168</v>
      </c>
    </row>
    <row r="47" spans="1:10" ht="18.75" x14ac:dyDescent="0.3">
      <c r="A47" s="13"/>
      <c r="B47" s="2">
        <f t="shared" si="8"/>
        <v>34</v>
      </c>
      <c r="C47" s="4">
        <f t="shared" si="12"/>
        <v>12.8</v>
      </c>
      <c r="D47" s="3">
        <f t="shared" si="3"/>
        <v>87.800000000000011</v>
      </c>
      <c r="E47" s="3">
        <f t="shared" si="1"/>
        <v>2.5823529411764707</v>
      </c>
      <c r="F47" s="17" t="s">
        <v>19</v>
      </c>
      <c r="G47" s="20">
        <v>60</v>
      </c>
      <c r="H47" s="19">
        <v>0</v>
      </c>
      <c r="I47" s="19">
        <v>150</v>
      </c>
      <c r="J47" s="19">
        <f t="shared" ref="J47" si="13">SUM(I47/G47)</f>
        <v>2.5</v>
      </c>
    </row>
    <row r="48" spans="1:10" ht="18.75" x14ac:dyDescent="0.3">
      <c r="A48" s="49" t="s">
        <v>20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.75" x14ac:dyDescent="0.25">
      <c r="A49" s="42" t="s">
        <v>26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20.25" x14ac:dyDescent="0.3">
      <c r="A50" s="43" t="s">
        <v>28</v>
      </c>
      <c r="B50" s="39"/>
      <c r="C50" s="39"/>
      <c r="D50" s="39"/>
      <c r="E50" s="39"/>
      <c r="F50" s="39"/>
      <c r="G50" s="39"/>
      <c r="H50" s="39"/>
      <c r="I50" s="39"/>
      <c r="J50" s="39"/>
    </row>
    <row r="53" spans="1:10" x14ac:dyDescent="0.25">
      <c r="D53" s="47" t="s">
        <v>48</v>
      </c>
      <c r="E53" s="47"/>
      <c r="F53" s="47"/>
      <c r="G53" s="47"/>
      <c r="H53" s="47"/>
      <c r="I53" s="47"/>
      <c r="J53" s="47"/>
    </row>
    <row r="54" spans="1:10" ht="18.75" x14ac:dyDescent="0.3">
      <c r="A54" s="9"/>
      <c r="B54" s="10"/>
      <c r="C54" s="10"/>
      <c r="D54" s="47"/>
      <c r="E54" s="47"/>
      <c r="F54" s="47"/>
      <c r="G54" s="47"/>
      <c r="H54" s="47"/>
      <c r="I54" s="47"/>
      <c r="J54" s="47"/>
    </row>
    <row r="55" spans="1:10" x14ac:dyDescent="0.25">
      <c r="A55" s="10"/>
      <c r="B55" s="10"/>
      <c r="C55" s="10"/>
      <c r="D55" s="47"/>
      <c r="E55" s="47"/>
      <c r="F55" s="47"/>
      <c r="G55" s="47"/>
      <c r="H55" s="47"/>
      <c r="I55" s="47"/>
      <c r="J55" s="47"/>
    </row>
    <row r="56" spans="1:10" x14ac:dyDescent="0.25">
      <c r="A56" s="1"/>
      <c r="B56" s="1"/>
      <c r="C56" s="1"/>
      <c r="D56" s="47"/>
      <c r="E56" s="47"/>
      <c r="F56" s="47"/>
      <c r="G56" s="47"/>
      <c r="H56" s="47"/>
      <c r="I56" s="47"/>
      <c r="J56" s="47"/>
    </row>
    <row r="57" spans="1:10" ht="7.5" customHeight="1" x14ac:dyDescent="0.5">
      <c r="A57" s="1"/>
      <c r="B57" s="1"/>
      <c r="C57" s="7"/>
      <c r="D57" s="11"/>
      <c r="E57" s="11"/>
      <c r="F57" s="11"/>
      <c r="G57" s="11"/>
      <c r="H57" s="11"/>
      <c r="I57" s="11"/>
      <c r="J57" s="11"/>
    </row>
    <row r="58" spans="1:10" x14ac:dyDescent="0.25">
      <c r="A58" s="46" t="s">
        <v>21</v>
      </c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9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B60" s="1" t="s">
        <v>2</v>
      </c>
      <c r="C60" s="1" t="s">
        <v>3</v>
      </c>
      <c r="D60" s="1" t="s">
        <v>4</v>
      </c>
      <c r="E60" s="1" t="s">
        <v>5</v>
      </c>
      <c r="F60" s="1" t="s">
        <v>22</v>
      </c>
      <c r="G60" s="1" t="s">
        <v>6</v>
      </c>
      <c r="H60" s="1" t="s">
        <v>7</v>
      </c>
      <c r="I60" s="1"/>
    </row>
    <row r="61" spans="1:10" x14ac:dyDescent="0.25">
      <c r="A61" s="46" t="s">
        <v>32</v>
      </c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9" customHeight="1" x14ac:dyDescent="0.25"/>
    <row r="63" spans="1:10" x14ac:dyDescent="0.25">
      <c r="A63" s="12" t="s">
        <v>23</v>
      </c>
    </row>
    <row r="64" spans="1:10" x14ac:dyDescent="0.25">
      <c r="A64" s="12" t="s">
        <v>33</v>
      </c>
    </row>
    <row r="65" spans="1:10" x14ac:dyDescent="0.25">
      <c r="A65" s="12" t="s">
        <v>34</v>
      </c>
    </row>
    <row r="66" spans="1:10" x14ac:dyDescent="0.25">
      <c r="A66" s="12" t="s">
        <v>35</v>
      </c>
    </row>
    <row r="68" spans="1:10" x14ac:dyDescent="0.25">
      <c r="A68" s="12" t="s">
        <v>27</v>
      </c>
    </row>
    <row r="69" spans="1:10" x14ac:dyDescent="0.25">
      <c r="A69" s="12" t="s">
        <v>36</v>
      </c>
    </row>
    <row r="70" spans="1:10" x14ac:dyDescent="0.25">
      <c r="A70" s="22" t="s">
        <v>16</v>
      </c>
      <c r="B70" s="22" t="s">
        <v>10</v>
      </c>
      <c r="C70" s="22" t="s">
        <v>8</v>
      </c>
      <c r="D70" s="22" t="s">
        <v>1</v>
      </c>
      <c r="E70" s="22" t="s">
        <v>12</v>
      </c>
      <c r="F70" s="22" t="s">
        <v>16</v>
      </c>
      <c r="G70" s="22" t="s">
        <v>10</v>
      </c>
      <c r="H70" s="22" t="s">
        <v>8</v>
      </c>
      <c r="I70" s="22" t="s">
        <v>1</v>
      </c>
      <c r="J70" s="22" t="s">
        <v>12</v>
      </c>
    </row>
    <row r="71" spans="1:10" x14ac:dyDescent="0.25">
      <c r="A71" s="22" t="s">
        <v>17</v>
      </c>
      <c r="B71" s="22" t="s">
        <v>11</v>
      </c>
      <c r="C71" s="22" t="s">
        <v>9</v>
      </c>
      <c r="D71" s="22" t="s">
        <v>9</v>
      </c>
      <c r="E71" s="22" t="s">
        <v>0</v>
      </c>
      <c r="F71" s="22" t="s">
        <v>17</v>
      </c>
      <c r="G71" s="22" t="s">
        <v>11</v>
      </c>
      <c r="H71" s="22" t="s">
        <v>9</v>
      </c>
      <c r="I71" s="22" t="s">
        <v>9</v>
      </c>
      <c r="J71" s="22" t="s">
        <v>0</v>
      </c>
    </row>
    <row r="72" spans="1:10" ht="18.75" x14ac:dyDescent="0.3">
      <c r="A72" s="23" t="s">
        <v>13</v>
      </c>
      <c r="B72" s="24">
        <v>8</v>
      </c>
      <c r="C72" s="25">
        <v>0</v>
      </c>
      <c r="D72" s="25">
        <v>54</v>
      </c>
      <c r="E72" s="25">
        <f>SUM(D72/B72)</f>
        <v>6.75</v>
      </c>
      <c r="F72" s="23" t="s">
        <v>18</v>
      </c>
      <c r="G72" s="36">
        <v>30</v>
      </c>
      <c r="H72" s="25">
        <v>0</v>
      </c>
      <c r="I72" s="25">
        <v>150</v>
      </c>
      <c r="J72" s="25">
        <f t="shared" ref="J72:J98" si="14">SUM(I72/G72)</f>
        <v>5</v>
      </c>
    </row>
    <row r="73" spans="1:10" x14ac:dyDescent="0.25">
      <c r="A73" s="13"/>
      <c r="B73" s="5">
        <f>SUM(B72+1)</f>
        <v>9</v>
      </c>
      <c r="C73" s="4">
        <v>8</v>
      </c>
      <c r="D73" s="3">
        <f>SUM(D72+C73)</f>
        <v>62</v>
      </c>
      <c r="E73" s="3">
        <f t="shared" ref="E73:E98" si="15">SUM(D73/B73)</f>
        <v>6.8888888888888893</v>
      </c>
      <c r="F73" s="14"/>
      <c r="G73" s="35">
        <f>SUM(B98+1)</f>
        <v>35</v>
      </c>
      <c r="H73" s="4">
        <v>40</v>
      </c>
      <c r="I73" s="3">
        <f>SUM(D98+8)</f>
        <v>190</v>
      </c>
      <c r="J73" s="3">
        <f t="shared" si="14"/>
        <v>5.4285714285714288</v>
      </c>
    </row>
    <row r="74" spans="1:10" x14ac:dyDescent="0.25">
      <c r="A74" s="13"/>
      <c r="B74" s="5">
        <v>10</v>
      </c>
      <c r="C74" s="4">
        <v>16</v>
      </c>
      <c r="D74" s="3">
        <f>SUM(D73+8)</f>
        <v>70</v>
      </c>
      <c r="E74" s="3">
        <f t="shared" si="15"/>
        <v>7</v>
      </c>
      <c r="F74" s="14"/>
      <c r="G74" s="35">
        <f t="shared" ref="G74:G83" si="16">SUM(G73+1)</f>
        <v>36</v>
      </c>
      <c r="H74" s="4">
        <f>H73+8</f>
        <v>48</v>
      </c>
      <c r="I74" s="3">
        <f>SUM(I73+8)</f>
        <v>198</v>
      </c>
      <c r="J74" s="3">
        <f t="shared" si="14"/>
        <v>5.5</v>
      </c>
    </row>
    <row r="75" spans="1:10" x14ac:dyDescent="0.25">
      <c r="A75" s="13"/>
      <c r="B75" s="5">
        <v>11</v>
      </c>
      <c r="C75" s="4">
        <v>24</v>
      </c>
      <c r="D75" s="3">
        <f t="shared" ref="D75:D78" si="17">SUM(D74+8)</f>
        <v>78</v>
      </c>
      <c r="E75" s="3">
        <f t="shared" si="15"/>
        <v>7.0909090909090908</v>
      </c>
      <c r="F75" s="14"/>
      <c r="G75" s="35">
        <f t="shared" si="16"/>
        <v>37</v>
      </c>
      <c r="H75" s="4">
        <f t="shared" ref="H75:H97" si="18">H74+8</f>
        <v>56</v>
      </c>
      <c r="I75" s="3">
        <f t="shared" ref="I75:I97" si="19">SUM(I74+8)</f>
        <v>206</v>
      </c>
      <c r="J75" s="3">
        <f t="shared" si="14"/>
        <v>5.5675675675675675</v>
      </c>
    </row>
    <row r="76" spans="1:10" x14ac:dyDescent="0.25">
      <c r="A76" s="13"/>
      <c r="B76" s="5">
        <f t="shared" ref="B76:B98" si="20">SUM(B75+1)</f>
        <v>12</v>
      </c>
      <c r="C76" s="4">
        <v>32</v>
      </c>
      <c r="D76" s="3">
        <f t="shared" si="17"/>
        <v>86</v>
      </c>
      <c r="E76" s="3">
        <f t="shared" si="15"/>
        <v>7.166666666666667</v>
      </c>
      <c r="F76" s="14"/>
      <c r="G76" s="35">
        <f t="shared" si="16"/>
        <v>38</v>
      </c>
      <c r="H76" s="4">
        <f t="shared" si="18"/>
        <v>64</v>
      </c>
      <c r="I76" s="3">
        <f t="shared" si="19"/>
        <v>214</v>
      </c>
      <c r="J76" s="3">
        <f t="shared" si="14"/>
        <v>5.6315789473684212</v>
      </c>
    </row>
    <row r="77" spans="1:10" x14ac:dyDescent="0.25">
      <c r="A77" s="13"/>
      <c r="B77" s="5">
        <f t="shared" si="20"/>
        <v>13</v>
      </c>
      <c r="C77" s="4">
        <v>40</v>
      </c>
      <c r="D77" s="3">
        <f t="shared" si="17"/>
        <v>94</v>
      </c>
      <c r="E77" s="3">
        <f t="shared" si="15"/>
        <v>7.2307692307692308</v>
      </c>
      <c r="F77" s="14"/>
      <c r="G77" s="35">
        <f t="shared" si="16"/>
        <v>39</v>
      </c>
      <c r="H77" s="4">
        <f t="shared" si="18"/>
        <v>72</v>
      </c>
      <c r="I77" s="3">
        <f t="shared" si="19"/>
        <v>222</v>
      </c>
      <c r="J77" s="3">
        <f t="shared" si="14"/>
        <v>5.6923076923076925</v>
      </c>
    </row>
    <row r="78" spans="1:10" x14ac:dyDescent="0.25">
      <c r="A78" s="13"/>
      <c r="B78" s="5">
        <f t="shared" si="20"/>
        <v>14</v>
      </c>
      <c r="C78" s="4">
        <v>48</v>
      </c>
      <c r="D78" s="3">
        <f t="shared" si="17"/>
        <v>102</v>
      </c>
      <c r="E78" s="3">
        <f t="shared" si="15"/>
        <v>7.2857142857142856</v>
      </c>
      <c r="F78" s="14"/>
      <c r="G78" s="35">
        <f t="shared" si="16"/>
        <v>40</v>
      </c>
      <c r="H78" s="4">
        <f t="shared" si="18"/>
        <v>80</v>
      </c>
      <c r="I78" s="3">
        <f t="shared" si="19"/>
        <v>230</v>
      </c>
      <c r="J78" s="3">
        <f t="shared" si="14"/>
        <v>5.75</v>
      </c>
    </row>
    <row r="79" spans="1:10" ht="18.75" x14ac:dyDescent="0.3">
      <c r="A79" s="23" t="s">
        <v>14</v>
      </c>
      <c r="B79" s="36">
        <f t="shared" si="20"/>
        <v>15</v>
      </c>
      <c r="C79" s="25">
        <v>0</v>
      </c>
      <c r="D79" s="25">
        <v>94</v>
      </c>
      <c r="E79" s="25">
        <f t="shared" si="15"/>
        <v>6.2666666666666666</v>
      </c>
      <c r="F79" s="8"/>
      <c r="G79" s="35">
        <f t="shared" si="16"/>
        <v>41</v>
      </c>
      <c r="H79" s="4">
        <f t="shared" si="18"/>
        <v>88</v>
      </c>
      <c r="I79" s="3">
        <f t="shared" si="19"/>
        <v>238</v>
      </c>
      <c r="J79" s="3">
        <f t="shared" si="14"/>
        <v>5.8048780487804876</v>
      </c>
    </row>
    <row r="80" spans="1:10" x14ac:dyDescent="0.25">
      <c r="A80" s="13"/>
      <c r="B80" s="35">
        <f t="shared" si="20"/>
        <v>16</v>
      </c>
      <c r="C80" s="4">
        <v>8</v>
      </c>
      <c r="D80" s="3">
        <f>SUM(D79+8)</f>
        <v>102</v>
      </c>
      <c r="E80" s="3">
        <f t="shared" si="15"/>
        <v>6.375</v>
      </c>
      <c r="F80" s="14"/>
      <c r="G80" s="35">
        <f t="shared" si="16"/>
        <v>42</v>
      </c>
      <c r="H80" s="4">
        <f t="shared" si="18"/>
        <v>96</v>
      </c>
      <c r="I80" s="3">
        <f t="shared" si="19"/>
        <v>246</v>
      </c>
      <c r="J80" s="3">
        <f t="shared" si="14"/>
        <v>5.8571428571428568</v>
      </c>
    </row>
    <row r="81" spans="1:10" x14ac:dyDescent="0.25">
      <c r="A81" s="13"/>
      <c r="B81" s="35">
        <f t="shared" si="20"/>
        <v>17</v>
      </c>
      <c r="C81" s="4">
        <v>16</v>
      </c>
      <c r="D81" s="3">
        <f t="shared" ref="D81:D93" si="21">SUM(D80+8)</f>
        <v>110</v>
      </c>
      <c r="E81" s="3">
        <f t="shared" si="15"/>
        <v>6.4705882352941178</v>
      </c>
      <c r="F81" s="14"/>
      <c r="G81" s="35">
        <f t="shared" si="16"/>
        <v>43</v>
      </c>
      <c r="H81" s="4">
        <f t="shared" si="18"/>
        <v>104</v>
      </c>
      <c r="I81" s="3">
        <f t="shared" si="19"/>
        <v>254</v>
      </c>
      <c r="J81" s="3">
        <f t="shared" si="14"/>
        <v>5.9069767441860463</v>
      </c>
    </row>
    <row r="82" spans="1:10" x14ac:dyDescent="0.25">
      <c r="A82" s="13"/>
      <c r="B82" s="35">
        <f t="shared" si="20"/>
        <v>18</v>
      </c>
      <c r="C82" s="4">
        <v>24</v>
      </c>
      <c r="D82" s="3">
        <f t="shared" si="21"/>
        <v>118</v>
      </c>
      <c r="E82" s="3">
        <f t="shared" si="15"/>
        <v>6.5555555555555554</v>
      </c>
      <c r="F82" s="14"/>
      <c r="G82" s="35">
        <f t="shared" si="16"/>
        <v>44</v>
      </c>
      <c r="H82" s="4">
        <f t="shared" si="18"/>
        <v>112</v>
      </c>
      <c r="I82" s="3">
        <f t="shared" si="19"/>
        <v>262</v>
      </c>
      <c r="J82" s="3">
        <f t="shared" si="14"/>
        <v>5.9545454545454541</v>
      </c>
    </row>
    <row r="83" spans="1:10" x14ac:dyDescent="0.25">
      <c r="A83" s="13"/>
      <c r="B83" s="35">
        <f t="shared" si="20"/>
        <v>19</v>
      </c>
      <c r="C83" s="4">
        <v>32</v>
      </c>
      <c r="D83" s="3">
        <f t="shared" si="21"/>
        <v>126</v>
      </c>
      <c r="E83" s="3">
        <f t="shared" si="15"/>
        <v>6.6315789473684212</v>
      </c>
      <c r="F83" s="14"/>
      <c r="G83" s="35">
        <f t="shared" si="16"/>
        <v>45</v>
      </c>
      <c r="H83" s="4">
        <f t="shared" si="18"/>
        <v>120</v>
      </c>
      <c r="I83" s="3">
        <f t="shared" si="19"/>
        <v>270</v>
      </c>
      <c r="J83" s="3">
        <f t="shared" si="14"/>
        <v>6</v>
      </c>
    </row>
    <row r="84" spans="1:10" x14ac:dyDescent="0.25">
      <c r="A84" s="13"/>
      <c r="B84" s="35">
        <f t="shared" si="20"/>
        <v>20</v>
      </c>
      <c r="C84" s="4">
        <v>40</v>
      </c>
      <c r="D84" s="3">
        <f t="shared" si="21"/>
        <v>134</v>
      </c>
      <c r="E84" s="3">
        <f t="shared" si="15"/>
        <v>6.7</v>
      </c>
      <c r="F84" s="13"/>
      <c r="G84" s="35">
        <v>46</v>
      </c>
      <c r="H84" s="4">
        <f t="shared" si="18"/>
        <v>128</v>
      </c>
      <c r="I84" s="3">
        <f t="shared" si="19"/>
        <v>278</v>
      </c>
      <c r="J84" s="3">
        <f t="shared" si="14"/>
        <v>6.0434782608695654</v>
      </c>
    </row>
    <row r="85" spans="1:10" x14ac:dyDescent="0.25">
      <c r="A85" s="13"/>
      <c r="B85" s="35">
        <f t="shared" si="20"/>
        <v>21</v>
      </c>
      <c r="C85" s="4">
        <v>48</v>
      </c>
      <c r="D85" s="3">
        <f t="shared" si="21"/>
        <v>142</v>
      </c>
      <c r="E85" s="3">
        <f t="shared" si="15"/>
        <v>6.7619047619047619</v>
      </c>
      <c r="F85" s="13"/>
      <c r="G85" s="35">
        <f t="shared" ref="G85:G97" si="22">SUM(G84+1)</f>
        <v>47</v>
      </c>
      <c r="H85" s="4">
        <f t="shared" si="18"/>
        <v>136</v>
      </c>
      <c r="I85" s="3">
        <f t="shared" si="19"/>
        <v>286</v>
      </c>
      <c r="J85" s="3">
        <f t="shared" si="14"/>
        <v>6.0851063829787231</v>
      </c>
    </row>
    <row r="86" spans="1:10" x14ac:dyDescent="0.25">
      <c r="A86" s="13"/>
      <c r="B86" s="35">
        <f t="shared" si="20"/>
        <v>22</v>
      </c>
      <c r="C86" s="4">
        <v>56</v>
      </c>
      <c r="D86" s="3">
        <f t="shared" si="21"/>
        <v>150</v>
      </c>
      <c r="E86" s="3">
        <f t="shared" si="15"/>
        <v>6.8181818181818183</v>
      </c>
      <c r="F86" s="13"/>
      <c r="G86" s="35">
        <f t="shared" si="22"/>
        <v>48</v>
      </c>
      <c r="H86" s="4">
        <f t="shared" si="18"/>
        <v>144</v>
      </c>
      <c r="I86" s="3">
        <f t="shared" si="19"/>
        <v>294</v>
      </c>
      <c r="J86" s="3">
        <f t="shared" si="14"/>
        <v>6.125</v>
      </c>
    </row>
    <row r="87" spans="1:10" x14ac:dyDescent="0.25">
      <c r="A87" s="13"/>
      <c r="B87" s="35">
        <f t="shared" si="20"/>
        <v>23</v>
      </c>
      <c r="C87" s="4">
        <v>64</v>
      </c>
      <c r="D87" s="3">
        <f t="shared" si="21"/>
        <v>158</v>
      </c>
      <c r="E87" s="3">
        <f t="shared" si="15"/>
        <v>6.8695652173913047</v>
      </c>
      <c r="F87" s="13"/>
      <c r="G87" s="35">
        <f t="shared" si="22"/>
        <v>49</v>
      </c>
      <c r="H87" s="4">
        <f t="shared" si="18"/>
        <v>152</v>
      </c>
      <c r="I87" s="3">
        <f t="shared" si="19"/>
        <v>302</v>
      </c>
      <c r="J87" s="3">
        <f t="shared" si="14"/>
        <v>6.1632653061224492</v>
      </c>
    </row>
    <row r="88" spans="1:10" x14ac:dyDescent="0.25">
      <c r="A88" s="13"/>
      <c r="B88" s="35">
        <f t="shared" si="20"/>
        <v>24</v>
      </c>
      <c r="C88" s="4">
        <v>72</v>
      </c>
      <c r="D88" s="3">
        <f t="shared" si="21"/>
        <v>166</v>
      </c>
      <c r="E88" s="3">
        <f t="shared" si="15"/>
        <v>6.916666666666667</v>
      </c>
      <c r="F88" s="13"/>
      <c r="G88" s="35">
        <f t="shared" si="22"/>
        <v>50</v>
      </c>
      <c r="H88" s="4">
        <f t="shared" si="18"/>
        <v>160</v>
      </c>
      <c r="I88" s="3">
        <f t="shared" si="19"/>
        <v>310</v>
      </c>
      <c r="J88" s="3">
        <f t="shared" si="14"/>
        <v>6.2</v>
      </c>
    </row>
    <row r="89" spans="1:10" x14ac:dyDescent="0.25">
      <c r="A89" s="13"/>
      <c r="B89" s="35">
        <f t="shared" si="20"/>
        <v>25</v>
      </c>
      <c r="C89" s="4">
        <v>80</v>
      </c>
      <c r="D89" s="3">
        <f t="shared" si="21"/>
        <v>174</v>
      </c>
      <c r="E89" s="3">
        <f t="shared" si="15"/>
        <v>6.96</v>
      </c>
      <c r="F89" s="13"/>
      <c r="G89" s="35">
        <f t="shared" si="22"/>
        <v>51</v>
      </c>
      <c r="H89" s="4">
        <f t="shared" si="18"/>
        <v>168</v>
      </c>
      <c r="I89" s="3">
        <f t="shared" si="19"/>
        <v>318</v>
      </c>
      <c r="J89" s="3">
        <f t="shared" si="14"/>
        <v>6.2352941176470589</v>
      </c>
    </row>
    <row r="90" spans="1:10" x14ac:dyDescent="0.25">
      <c r="A90" s="13"/>
      <c r="B90" s="35">
        <f t="shared" si="20"/>
        <v>26</v>
      </c>
      <c r="C90" s="4">
        <v>88</v>
      </c>
      <c r="D90" s="3">
        <f t="shared" si="21"/>
        <v>182</v>
      </c>
      <c r="E90" s="3">
        <f t="shared" si="15"/>
        <v>7</v>
      </c>
      <c r="F90" s="13"/>
      <c r="G90" s="35">
        <f t="shared" si="22"/>
        <v>52</v>
      </c>
      <c r="H90" s="4">
        <f t="shared" si="18"/>
        <v>176</v>
      </c>
      <c r="I90" s="3">
        <f t="shared" si="19"/>
        <v>326</v>
      </c>
      <c r="J90" s="3">
        <f t="shared" si="14"/>
        <v>6.2692307692307692</v>
      </c>
    </row>
    <row r="91" spans="1:10" x14ac:dyDescent="0.25">
      <c r="A91" s="13"/>
      <c r="B91" s="35">
        <f t="shared" si="20"/>
        <v>27</v>
      </c>
      <c r="C91" s="4">
        <v>96</v>
      </c>
      <c r="D91" s="3">
        <f t="shared" si="21"/>
        <v>190</v>
      </c>
      <c r="E91" s="3">
        <f t="shared" si="15"/>
        <v>7.0370370370370372</v>
      </c>
      <c r="F91" s="13"/>
      <c r="G91" s="35">
        <f t="shared" si="22"/>
        <v>53</v>
      </c>
      <c r="H91" s="4">
        <f t="shared" si="18"/>
        <v>184</v>
      </c>
      <c r="I91" s="3">
        <f t="shared" si="19"/>
        <v>334</v>
      </c>
      <c r="J91" s="3">
        <f t="shared" si="14"/>
        <v>6.3018867924528301</v>
      </c>
    </row>
    <row r="92" spans="1:10" x14ac:dyDescent="0.25">
      <c r="A92" s="13"/>
      <c r="B92" s="35">
        <f t="shared" si="20"/>
        <v>28</v>
      </c>
      <c r="C92" s="4">
        <v>104</v>
      </c>
      <c r="D92" s="3">
        <f t="shared" si="21"/>
        <v>198</v>
      </c>
      <c r="E92" s="3">
        <f t="shared" si="15"/>
        <v>7.0714285714285712</v>
      </c>
      <c r="F92" s="13"/>
      <c r="G92" s="35">
        <f t="shared" si="22"/>
        <v>54</v>
      </c>
      <c r="H92" s="4">
        <f t="shared" si="18"/>
        <v>192</v>
      </c>
      <c r="I92" s="3">
        <f t="shared" si="19"/>
        <v>342</v>
      </c>
      <c r="J92" s="3">
        <f t="shared" si="14"/>
        <v>6.333333333333333</v>
      </c>
    </row>
    <row r="93" spans="1:10" x14ac:dyDescent="0.25">
      <c r="A93" s="13"/>
      <c r="B93" s="35">
        <f t="shared" si="20"/>
        <v>29</v>
      </c>
      <c r="C93" s="4">
        <v>112</v>
      </c>
      <c r="D93" s="3">
        <f t="shared" si="21"/>
        <v>206</v>
      </c>
      <c r="E93" s="3">
        <f t="shared" si="15"/>
        <v>7.1034482758620694</v>
      </c>
      <c r="F93" s="13"/>
      <c r="G93" s="35">
        <f t="shared" si="22"/>
        <v>55</v>
      </c>
      <c r="H93" s="4">
        <f t="shared" si="18"/>
        <v>200</v>
      </c>
      <c r="I93" s="3">
        <f t="shared" si="19"/>
        <v>350</v>
      </c>
      <c r="J93" s="3">
        <f t="shared" si="14"/>
        <v>6.3636363636363633</v>
      </c>
    </row>
    <row r="94" spans="1:10" ht="18.75" x14ac:dyDescent="0.3">
      <c r="A94" s="23" t="s">
        <v>15</v>
      </c>
      <c r="B94" s="36">
        <f t="shared" si="20"/>
        <v>30</v>
      </c>
      <c r="C94" s="25">
        <v>0</v>
      </c>
      <c r="D94" s="25">
        <v>150</v>
      </c>
      <c r="E94" s="25">
        <f t="shared" si="15"/>
        <v>5</v>
      </c>
      <c r="F94" s="13"/>
      <c r="G94" s="35">
        <f t="shared" si="22"/>
        <v>56</v>
      </c>
      <c r="H94" s="4">
        <f t="shared" si="18"/>
        <v>208</v>
      </c>
      <c r="I94" s="3">
        <f t="shared" si="19"/>
        <v>358</v>
      </c>
      <c r="J94" s="3">
        <f t="shared" si="14"/>
        <v>6.3928571428571432</v>
      </c>
    </row>
    <row r="95" spans="1:10" x14ac:dyDescent="0.25">
      <c r="A95" s="13"/>
      <c r="B95" s="35">
        <f t="shared" si="20"/>
        <v>31</v>
      </c>
      <c r="C95" s="4">
        <v>8</v>
      </c>
      <c r="D95" s="3">
        <f>SUM(D94+8)</f>
        <v>158</v>
      </c>
      <c r="E95" s="3">
        <f t="shared" si="15"/>
        <v>5.096774193548387</v>
      </c>
      <c r="F95" s="13"/>
      <c r="G95" s="35">
        <f t="shared" si="22"/>
        <v>57</v>
      </c>
      <c r="H95" s="4">
        <f t="shared" si="18"/>
        <v>216</v>
      </c>
      <c r="I95" s="3">
        <f t="shared" si="19"/>
        <v>366</v>
      </c>
      <c r="J95" s="3">
        <f t="shared" si="14"/>
        <v>6.4210526315789478</v>
      </c>
    </row>
    <row r="96" spans="1:10" x14ac:dyDescent="0.25">
      <c r="A96" s="13"/>
      <c r="B96" s="35">
        <f t="shared" si="20"/>
        <v>32</v>
      </c>
      <c r="C96" s="4">
        <v>16</v>
      </c>
      <c r="D96" s="3">
        <f t="shared" ref="D96:D98" si="23">SUM(D95+8)</f>
        <v>166</v>
      </c>
      <c r="E96" s="3">
        <f t="shared" si="15"/>
        <v>5.1875</v>
      </c>
      <c r="F96" s="13"/>
      <c r="G96" s="35">
        <f t="shared" si="22"/>
        <v>58</v>
      </c>
      <c r="H96" s="4">
        <f t="shared" si="18"/>
        <v>224</v>
      </c>
      <c r="I96" s="3">
        <f t="shared" si="19"/>
        <v>374</v>
      </c>
      <c r="J96" s="3">
        <f t="shared" si="14"/>
        <v>6.4482758620689653</v>
      </c>
    </row>
    <row r="97" spans="1:10" x14ac:dyDescent="0.25">
      <c r="A97" s="13"/>
      <c r="B97" s="35">
        <f t="shared" si="20"/>
        <v>33</v>
      </c>
      <c r="C97" s="4">
        <v>24</v>
      </c>
      <c r="D97" s="3">
        <f t="shared" si="23"/>
        <v>174</v>
      </c>
      <c r="E97" s="3">
        <f t="shared" si="15"/>
        <v>5.2727272727272725</v>
      </c>
      <c r="F97" s="13"/>
      <c r="G97" s="35">
        <f t="shared" si="22"/>
        <v>59</v>
      </c>
      <c r="H97" s="4">
        <f t="shared" si="18"/>
        <v>232</v>
      </c>
      <c r="I97" s="3">
        <f t="shared" si="19"/>
        <v>382</v>
      </c>
      <c r="J97" s="3">
        <f t="shared" si="14"/>
        <v>6.4745762711864403</v>
      </c>
    </row>
    <row r="98" spans="1:10" ht="18.75" x14ac:dyDescent="0.3">
      <c r="A98" s="13"/>
      <c r="B98" s="35">
        <f t="shared" si="20"/>
        <v>34</v>
      </c>
      <c r="C98" s="4">
        <v>32</v>
      </c>
      <c r="D98" s="3">
        <f t="shared" si="23"/>
        <v>182</v>
      </c>
      <c r="E98" s="3">
        <f t="shared" si="15"/>
        <v>5.3529411764705879</v>
      </c>
      <c r="F98" s="23" t="s">
        <v>19</v>
      </c>
      <c r="G98" s="36">
        <v>60</v>
      </c>
      <c r="H98" s="25">
        <v>0</v>
      </c>
      <c r="I98" s="25">
        <v>260</v>
      </c>
      <c r="J98" s="25">
        <f t="shared" si="14"/>
        <v>4.333333333333333</v>
      </c>
    </row>
    <row r="99" spans="1:10" ht="18.75" x14ac:dyDescent="0.3">
      <c r="A99" s="48" t="s">
        <v>20</v>
      </c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5.75" x14ac:dyDescent="0.25">
      <c r="A100" s="42" t="s">
        <v>37</v>
      </c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20.25" x14ac:dyDescent="0.3">
      <c r="A101" s="43" t="s">
        <v>28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4" spans="1:10" x14ac:dyDescent="0.25">
      <c r="D104" s="44" t="s">
        <v>47</v>
      </c>
      <c r="E104" s="44"/>
      <c r="F104" s="44"/>
      <c r="G104" s="44"/>
      <c r="H104" s="44"/>
      <c r="I104" s="44"/>
      <c r="J104" s="44"/>
    </row>
    <row r="105" spans="1:10" ht="18.75" x14ac:dyDescent="0.3">
      <c r="A105" s="9"/>
      <c r="B105" s="10"/>
      <c r="C105" s="10"/>
      <c r="D105" s="44"/>
      <c r="E105" s="44"/>
      <c r="F105" s="44"/>
      <c r="G105" s="44"/>
      <c r="H105" s="44"/>
      <c r="I105" s="44"/>
      <c r="J105" s="44"/>
    </row>
    <row r="106" spans="1:10" x14ac:dyDescent="0.25">
      <c r="A106" s="10"/>
      <c r="B106" s="10"/>
      <c r="C106" s="10"/>
      <c r="D106" s="44"/>
      <c r="E106" s="44"/>
      <c r="F106" s="44"/>
      <c r="G106" s="44"/>
      <c r="H106" s="44"/>
      <c r="I106" s="44"/>
      <c r="J106" s="44"/>
    </row>
    <row r="107" spans="1:10" x14ac:dyDescent="0.25">
      <c r="A107" s="1"/>
      <c r="B107" s="1"/>
      <c r="C107" s="1"/>
      <c r="D107" s="44"/>
      <c r="E107" s="44"/>
      <c r="F107" s="44"/>
      <c r="G107" s="44"/>
      <c r="H107" s="44"/>
      <c r="I107" s="44"/>
      <c r="J107" s="44"/>
    </row>
    <row r="108" spans="1:10" ht="18" customHeight="1" x14ac:dyDescent="0.5">
      <c r="A108" s="1"/>
      <c r="B108" s="1"/>
      <c r="C108" s="7"/>
      <c r="D108" s="11"/>
      <c r="E108" s="45" t="s">
        <v>38</v>
      </c>
      <c r="F108" s="45"/>
      <c r="G108" s="45"/>
      <c r="H108" s="45"/>
      <c r="I108" s="45"/>
      <c r="J108" s="11"/>
    </row>
    <row r="109" spans="1:10" x14ac:dyDescent="0.25">
      <c r="A109" s="46" t="s">
        <v>21</v>
      </c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ht="7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B111" s="1" t="s">
        <v>2</v>
      </c>
      <c r="C111" s="1" t="s">
        <v>3</v>
      </c>
      <c r="D111" s="1" t="s">
        <v>4</v>
      </c>
      <c r="E111" s="1" t="s">
        <v>5</v>
      </c>
      <c r="F111" s="1" t="s">
        <v>22</v>
      </c>
      <c r="G111" s="1" t="s">
        <v>6</v>
      </c>
      <c r="H111" s="1" t="s">
        <v>7</v>
      </c>
      <c r="I111" s="1"/>
    </row>
    <row r="112" spans="1:10" ht="7.5" customHeight="1" x14ac:dyDescent="0.25">
      <c r="B112" s="1"/>
      <c r="C112" s="1"/>
      <c r="D112" s="1"/>
      <c r="E112" s="1"/>
      <c r="F112" s="1"/>
      <c r="G112" s="1"/>
      <c r="H112" s="1"/>
      <c r="I112" s="1"/>
    </row>
    <row r="113" spans="1:10" x14ac:dyDescent="0.25">
      <c r="A113" s="46" t="s">
        <v>42</v>
      </c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7.5" customHeight="1" x14ac:dyDescent="0.25">
      <c r="A114" s="21"/>
    </row>
    <row r="115" spans="1:10" x14ac:dyDescent="0.25">
      <c r="A115" s="12" t="s">
        <v>23</v>
      </c>
    </row>
    <row r="116" spans="1:10" x14ac:dyDescent="0.25">
      <c r="A116" s="12" t="s">
        <v>29</v>
      </c>
    </row>
    <row r="117" spans="1:10" x14ac:dyDescent="0.25">
      <c r="A117" s="12" t="s">
        <v>39</v>
      </c>
    </row>
    <row r="118" spans="1:10" x14ac:dyDescent="0.25">
      <c r="A118" s="12" t="s">
        <v>40</v>
      </c>
    </row>
    <row r="120" spans="1:10" x14ac:dyDescent="0.25">
      <c r="A120" s="12" t="s">
        <v>27</v>
      </c>
    </row>
    <row r="121" spans="1:10" x14ac:dyDescent="0.25">
      <c r="A121" s="12" t="s">
        <v>24</v>
      </c>
    </row>
    <row r="122" spans="1:10" x14ac:dyDescent="0.25">
      <c r="A122" s="27" t="s">
        <v>16</v>
      </c>
      <c r="B122" s="27" t="s">
        <v>10</v>
      </c>
      <c r="C122" s="27" t="s">
        <v>8</v>
      </c>
      <c r="D122" s="27" t="s">
        <v>1</v>
      </c>
      <c r="E122" s="27" t="s">
        <v>12</v>
      </c>
      <c r="F122" s="27" t="s">
        <v>16</v>
      </c>
      <c r="G122" s="27" t="s">
        <v>10</v>
      </c>
      <c r="H122" s="27" t="s">
        <v>8</v>
      </c>
      <c r="I122" s="27" t="s">
        <v>1</v>
      </c>
      <c r="J122" s="27" t="s">
        <v>12</v>
      </c>
    </row>
    <row r="123" spans="1:10" x14ac:dyDescent="0.25">
      <c r="A123" s="27" t="s">
        <v>17</v>
      </c>
      <c r="B123" s="27" t="s">
        <v>11</v>
      </c>
      <c r="C123" s="27" t="s">
        <v>9</v>
      </c>
      <c r="D123" s="27" t="s">
        <v>9</v>
      </c>
      <c r="E123" s="27" t="s">
        <v>0</v>
      </c>
      <c r="F123" s="27" t="s">
        <v>17</v>
      </c>
      <c r="G123" s="27" t="s">
        <v>11</v>
      </c>
      <c r="H123" s="27" t="s">
        <v>9</v>
      </c>
      <c r="I123" s="27" t="s">
        <v>9</v>
      </c>
      <c r="J123" s="27" t="s">
        <v>0</v>
      </c>
    </row>
    <row r="124" spans="1:10" ht="18.75" x14ac:dyDescent="0.3">
      <c r="A124" s="28" t="s">
        <v>13</v>
      </c>
      <c r="B124" s="29">
        <v>8</v>
      </c>
      <c r="C124" s="30">
        <v>0</v>
      </c>
      <c r="D124" s="30">
        <v>25</v>
      </c>
      <c r="E124" s="30">
        <f>SUM(D124/B124)</f>
        <v>3.125</v>
      </c>
      <c r="F124" s="28" t="s">
        <v>18</v>
      </c>
      <c r="G124" s="37">
        <v>30</v>
      </c>
      <c r="H124" s="30">
        <v>90</v>
      </c>
      <c r="I124" s="30">
        <v>90</v>
      </c>
      <c r="J124" s="30">
        <f t="shared" ref="J124" si="24">SUM(I124/G124)</f>
        <v>3</v>
      </c>
    </row>
    <row r="125" spans="1:10" x14ac:dyDescent="0.25">
      <c r="A125" s="13"/>
      <c r="B125" s="5">
        <f>SUM(B124+1)</f>
        <v>9</v>
      </c>
      <c r="C125" s="4">
        <v>3.85</v>
      </c>
      <c r="D125" s="3">
        <f>SUM(D124+3.85)</f>
        <v>28.85</v>
      </c>
      <c r="E125" s="3">
        <f t="shared" ref="E125:E150" si="25">SUM(D125/B125)</f>
        <v>3.2055555555555557</v>
      </c>
      <c r="F125" s="14"/>
      <c r="G125" s="35">
        <f>SUM(B150+1)</f>
        <v>35</v>
      </c>
      <c r="H125" s="4">
        <v>19.25</v>
      </c>
      <c r="I125" s="3">
        <f>SUM(D150+3.85)</f>
        <v>109.24999999999997</v>
      </c>
      <c r="J125" s="3">
        <f t="shared" ref="J125:J150" si="26">SUM(I125/G125)</f>
        <v>3.1214285714285706</v>
      </c>
    </row>
    <row r="126" spans="1:10" x14ac:dyDescent="0.25">
      <c r="A126" s="13"/>
      <c r="B126" s="5">
        <v>10</v>
      </c>
      <c r="C126" s="4">
        <f>C125+3.85</f>
        <v>7.7</v>
      </c>
      <c r="D126" s="3">
        <f t="shared" ref="D126:D130" si="27">SUM(D125+3.85)</f>
        <v>32.700000000000003</v>
      </c>
      <c r="E126" s="3">
        <f t="shared" si="25"/>
        <v>3.2700000000000005</v>
      </c>
      <c r="F126" s="14"/>
      <c r="G126" s="35">
        <f t="shared" ref="G126:G135" si="28">SUM(G125+1)</f>
        <v>36</v>
      </c>
      <c r="H126" s="4">
        <f>H125+3.85</f>
        <v>23.1</v>
      </c>
      <c r="I126" s="3">
        <f>SUM(I125+3.85)</f>
        <v>113.09999999999997</v>
      </c>
      <c r="J126" s="3">
        <f t="shared" si="26"/>
        <v>3.1416666666666657</v>
      </c>
    </row>
    <row r="127" spans="1:10" x14ac:dyDescent="0.25">
      <c r="A127" s="13"/>
      <c r="B127" s="5">
        <v>11</v>
      </c>
      <c r="C127" s="4">
        <f t="shared" ref="C127:C130" si="29">C126+3.85</f>
        <v>11.55</v>
      </c>
      <c r="D127" s="3">
        <f t="shared" si="27"/>
        <v>36.550000000000004</v>
      </c>
      <c r="E127" s="3">
        <f t="shared" si="25"/>
        <v>3.3227272727272732</v>
      </c>
      <c r="F127" s="14"/>
      <c r="G127" s="35">
        <f t="shared" si="28"/>
        <v>37</v>
      </c>
      <c r="H127" s="4">
        <f t="shared" ref="H127:H149" si="30">H126+3.85</f>
        <v>26.950000000000003</v>
      </c>
      <c r="I127" s="3">
        <f t="shared" ref="I127:I149" si="31">SUM(I126+3.85)</f>
        <v>116.94999999999996</v>
      </c>
      <c r="J127" s="3">
        <f t="shared" si="26"/>
        <v>3.1608108108108097</v>
      </c>
    </row>
    <row r="128" spans="1:10" x14ac:dyDescent="0.25">
      <c r="A128" s="13"/>
      <c r="B128" s="5">
        <f t="shared" ref="B128:B150" si="32">SUM(B127+1)</f>
        <v>12</v>
      </c>
      <c r="C128" s="4">
        <f t="shared" si="29"/>
        <v>15.4</v>
      </c>
      <c r="D128" s="3">
        <f t="shared" si="27"/>
        <v>40.400000000000006</v>
      </c>
      <c r="E128" s="3">
        <f t="shared" si="25"/>
        <v>3.3666666666666671</v>
      </c>
      <c r="F128" s="14"/>
      <c r="G128" s="35">
        <f t="shared" si="28"/>
        <v>38</v>
      </c>
      <c r="H128" s="4">
        <f t="shared" si="30"/>
        <v>30.800000000000004</v>
      </c>
      <c r="I128" s="3">
        <f t="shared" si="31"/>
        <v>120.79999999999995</v>
      </c>
      <c r="J128" s="3">
        <f t="shared" si="26"/>
        <v>3.1789473684210514</v>
      </c>
    </row>
    <row r="129" spans="1:10" x14ac:dyDescent="0.25">
      <c r="A129" s="13"/>
      <c r="B129" s="5">
        <f t="shared" si="32"/>
        <v>13</v>
      </c>
      <c r="C129" s="4">
        <f t="shared" si="29"/>
        <v>19.25</v>
      </c>
      <c r="D129" s="3">
        <f t="shared" si="27"/>
        <v>44.250000000000007</v>
      </c>
      <c r="E129" s="3">
        <f t="shared" si="25"/>
        <v>3.4038461538461542</v>
      </c>
      <c r="F129" s="14"/>
      <c r="G129" s="35">
        <f t="shared" si="28"/>
        <v>39</v>
      </c>
      <c r="H129" s="4">
        <f t="shared" si="30"/>
        <v>34.650000000000006</v>
      </c>
      <c r="I129" s="3">
        <f t="shared" si="31"/>
        <v>124.64999999999995</v>
      </c>
      <c r="J129" s="3">
        <f t="shared" si="26"/>
        <v>3.196153846153845</v>
      </c>
    </row>
    <row r="130" spans="1:10" x14ac:dyDescent="0.25">
      <c r="A130" s="13"/>
      <c r="B130" s="5">
        <f t="shared" si="32"/>
        <v>14</v>
      </c>
      <c r="C130" s="4">
        <f t="shared" si="29"/>
        <v>23.1</v>
      </c>
      <c r="D130" s="3">
        <f t="shared" si="27"/>
        <v>48.100000000000009</v>
      </c>
      <c r="E130" s="3">
        <f t="shared" si="25"/>
        <v>3.4357142857142864</v>
      </c>
      <c r="F130" s="14"/>
      <c r="G130" s="35">
        <f t="shared" si="28"/>
        <v>40</v>
      </c>
      <c r="H130" s="4">
        <f t="shared" si="30"/>
        <v>38.500000000000007</v>
      </c>
      <c r="I130" s="3">
        <f t="shared" si="31"/>
        <v>128.49999999999994</v>
      </c>
      <c r="J130" s="3">
        <f t="shared" si="26"/>
        <v>3.2124999999999986</v>
      </c>
    </row>
    <row r="131" spans="1:10" ht="18.75" x14ac:dyDescent="0.3">
      <c r="A131" s="28" t="s">
        <v>14</v>
      </c>
      <c r="B131" s="37">
        <f t="shared" si="32"/>
        <v>15</v>
      </c>
      <c r="C131" s="30">
        <v>0</v>
      </c>
      <c r="D131" s="30">
        <v>50</v>
      </c>
      <c r="E131" s="30">
        <f t="shared" si="25"/>
        <v>3.3333333333333335</v>
      </c>
      <c r="F131" s="8"/>
      <c r="G131" s="35">
        <f t="shared" si="28"/>
        <v>41</v>
      </c>
      <c r="H131" s="4">
        <f t="shared" si="30"/>
        <v>42.350000000000009</v>
      </c>
      <c r="I131" s="3">
        <f t="shared" si="31"/>
        <v>132.34999999999994</v>
      </c>
      <c r="J131" s="3">
        <f t="shared" si="26"/>
        <v>3.2280487804878035</v>
      </c>
    </row>
    <row r="132" spans="1:10" x14ac:dyDescent="0.25">
      <c r="A132" s="13"/>
      <c r="B132" s="35">
        <f t="shared" si="32"/>
        <v>16</v>
      </c>
      <c r="C132" s="4">
        <v>3.85</v>
      </c>
      <c r="D132" s="3">
        <f>SUM(D131+3.85)</f>
        <v>53.85</v>
      </c>
      <c r="E132" s="3">
        <f t="shared" si="25"/>
        <v>3.3656250000000001</v>
      </c>
      <c r="F132" s="14"/>
      <c r="G132" s="35">
        <f t="shared" si="28"/>
        <v>42</v>
      </c>
      <c r="H132" s="4">
        <f t="shared" si="30"/>
        <v>46.20000000000001</v>
      </c>
      <c r="I132" s="3">
        <f t="shared" si="31"/>
        <v>136.19999999999993</v>
      </c>
      <c r="J132" s="3">
        <f t="shared" si="26"/>
        <v>3.2428571428571411</v>
      </c>
    </row>
    <row r="133" spans="1:10" x14ac:dyDescent="0.25">
      <c r="A133" s="13"/>
      <c r="B133" s="35">
        <f t="shared" si="32"/>
        <v>17</v>
      </c>
      <c r="C133" s="4">
        <f>C132+3.85</f>
        <v>7.7</v>
      </c>
      <c r="D133" s="3">
        <f>SUM(D132+3.85)</f>
        <v>57.7</v>
      </c>
      <c r="E133" s="3">
        <f t="shared" si="25"/>
        <v>3.3941176470588239</v>
      </c>
      <c r="F133" s="14"/>
      <c r="G133" s="35">
        <f t="shared" si="28"/>
        <v>43</v>
      </c>
      <c r="H133" s="4">
        <f t="shared" si="30"/>
        <v>50.050000000000011</v>
      </c>
      <c r="I133" s="3">
        <f t="shared" si="31"/>
        <v>140.04999999999993</v>
      </c>
      <c r="J133" s="3">
        <f t="shared" si="26"/>
        <v>3.2569767441860447</v>
      </c>
    </row>
    <row r="134" spans="1:10" x14ac:dyDescent="0.25">
      <c r="A134" s="13"/>
      <c r="B134" s="35">
        <f t="shared" si="32"/>
        <v>18</v>
      </c>
      <c r="C134" s="4">
        <f t="shared" ref="C134:C145" si="33">C133+3.85</f>
        <v>11.55</v>
      </c>
      <c r="D134" s="3">
        <f t="shared" ref="D134:D145" si="34">SUM(D133+3.85)</f>
        <v>61.550000000000004</v>
      </c>
      <c r="E134" s="3">
        <f t="shared" si="25"/>
        <v>3.4194444444444447</v>
      </c>
      <c r="F134" s="14"/>
      <c r="G134" s="35">
        <f t="shared" si="28"/>
        <v>44</v>
      </c>
      <c r="H134" s="4">
        <f t="shared" si="30"/>
        <v>53.900000000000013</v>
      </c>
      <c r="I134" s="3">
        <f t="shared" si="31"/>
        <v>143.89999999999992</v>
      </c>
      <c r="J134" s="3">
        <f t="shared" si="26"/>
        <v>3.2704545454545437</v>
      </c>
    </row>
    <row r="135" spans="1:10" x14ac:dyDescent="0.25">
      <c r="A135" s="13"/>
      <c r="B135" s="35">
        <f t="shared" si="32"/>
        <v>19</v>
      </c>
      <c r="C135" s="4">
        <f t="shared" si="33"/>
        <v>15.4</v>
      </c>
      <c r="D135" s="3">
        <f t="shared" si="34"/>
        <v>65.400000000000006</v>
      </c>
      <c r="E135" s="3">
        <f t="shared" si="25"/>
        <v>3.4421052631578952</v>
      </c>
      <c r="F135" s="14"/>
      <c r="G135" s="35">
        <f t="shared" si="28"/>
        <v>45</v>
      </c>
      <c r="H135" s="4">
        <f t="shared" si="30"/>
        <v>57.750000000000014</v>
      </c>
      <c r="I135" s="3">
        <f t="shared" si="31"/>
        <v>147.74999999999991</v>
      </c>
      <c r="J135" s="3">
        <f t="shared" si="26"/>
        <v>3.2833333333333314</v>
      </c>
    </row>
    <row r="136" spans="1:10" x14ac:dyDescent="0.25">
      <c r="A136" s="13"/>
      <c r="B136" s="35">
        <f t="shared" si="32"/>
        <v>20</v>
      </c>
      <c r="C136" s="4">
        <f t="shared" si="33"/>
        <v>19.25</v>
      </c>
      <c r="D136" s="3">
        <f t="shared" si="34"/>
        <v>69.25</v>
      </c>
      <c r="E136" s="3">
        <f t="shared" si="25"/>
        <v>3.4624999999999999</v>
      </c>
      <c r="F136" s="13"/>
      <c r="G136" s="35">
        <v>46</v>
      </c>
      <c r="H136" s="4">
        <f t="shared" si="30"/>
        <v>61.600000000000016</v>
      </c>
      <c r="I136" s="3">
        <f t="shared" si="31"/>
        <v>151.59999999999991</v>
      </c>
      <c r="J136" s="3">
        <f t="shared" si="26"/>
        <v>3.2956521739130413</v>
      </c>
    </row>
    <row r="137" spans="1:10" x14ac:dyDescent="0.25">
      <c r="A137" s="13"/>
      <c r="B137" s="35">
        <f t="shared" si="32"/>
        <v>21</v>
      </c>
      <c r="C137" s="4">
        <f t="shared" si="33"/>
        <v>23.1</v>
      </c>
      <c r="D137" s="3">
        <f t="shared" si="34"/>
        <v>73.099999999999994</v>
      </c>
      <c r="E137" s="3">
        <f t="shared" si="25"/>
        <v>3.4809523809523806</v>
      </c>
      <c r="F137" s="13"/>
      <c r="G137" s="35">
        <f t="shared" ref="G137:G149" si="35">SUM(G136+1)</f>
        <v>47</v>
      </c>
      <c r="H137" s="4">
        <f t="shared" si="30"/>
        <v>65.450000000000017</v>
      </c>
      <c r="I137" s="3">
        <f t="shared" si="31"/>
        <v>155.4499999999999</v>
      </c>
      <c r="J137" s="3">
        <f t="shared" si="26"/>
        <v>3.3074468085106363</v>
      </c>
    </row>
    <row r="138" spans="1:10" x14ac:dyDescent="0.25">
      <c r="A138" s="13"/>
      <c r="B138" s="35">
        <f t="shared" si="32"/>
        <v>22</v>
      </c>
      <c r="C138" s="4">
        <f t="shared" si="33"/>
        <v>26.950000000000003</v>
      </c>
      <c r="D138" s="3">
        <f t="shared" si="34"/>
        <v>76.949999999999989</v>
      </c>
      <c r="E138" s="3">
        <f t="shared" si="25"/>
        <v>3.4977272727272721</v>
      </c>
      <c r="F138" s="13"/>
      <c r="G138" s="35">
        <f t="shared" si="35"/>
        <v>48</v>
      </c>
      <c r="H138" s="4">
        <f t="shared" si="30"/>
        <v>69.300000000000011</v>
      </c>
      <c r="I138" s="3">
        <f t="shared" si="31"/>
        <v>159.2999999999999</v>
      </c>
      <c r="J138" s="3">
        <f t="shared" si="26"/>
        <v>3.3187499999999979</v>
      </c>
    </row>
    <row r="139" spans="1:10" x14ac:dyDescent="0.25">
      <c r="A139" s="13"/>
      <c r="B139" s="35">
        <f t="shared" si="32"/>
        <v>23</v>
      </c>
      <c r="C139" s="4">
        <f t="shared" si="33"/>
        <v>30.800000000000004</v>
      </c>
      <c r="D139" s="3">
        <f t="shared" si="34"/>
        <v>80.799999999999983</v>
      </c>
      <c r="E139" s="3">
        <f t="shared" si="25"/>
        <v>3.5130434782608688</v>
      </c>
      <c r="F139" s="13"/>
      <c r="G139" s="35">
        <f t="shared" si="35"/>
        <v>49</v>
      </c>
      <c r="H139" s="4">
        <f t="shared" si="30"/>
        <v>73.150000000000006</v>
      </c>
      <c r="I139" s="3">
        <f t="shared" si="31"/>
        <v>163.14999999999989</v>
      </c>
      <c r="J139" s="3">
        <f t="shared" si="26"/>
        <v>3.3295918367346915</v>
      </c>
    </row>
    <row r="140" spans="1:10" x14ac:dyDescent="0.25">
      <c r="A140" s="13"/>
      <c r="B140" s="35">
        <f t="shared" si="32"/>
        <v>24</v>
      </c>
      <c r="C140" s="4">
        <f t="shared" si="33"/>
        <v>34.650000000000006</v>
      </c>
      <c r="D140" s="3">
        <f t="shared" si="34"/>
        <v>84.649999999999977</v>
      </c>
      <c r="E140" s="3">
        <f t="shared" si="25"/>
        <v>3.5270833333333322</v>
      </c>
      <c r="F140" s="13"/>
      <c r="G140" s="35">
        <f t="shared" si="35"/>
        <v>50</v>
      </c>
      <c r="H140" s="4">
        <f t="shared" si="30"/>
        <v>77</v>
      </c>
      <c r="I140" s="3">
        <f t="shared" si="31"/>
        <v>166.99999999999989</v>
      </c>
      <c r="J140" s="3">
        <f t="shared" si="26"/>
        <v>3.3399999999999976</v>
      </c>
    </row>
    <row r="141" spans="1:10" x14ac:dyDescent="0.25">
      <c r="A141" s="13"/>
      <c r="B141" s="35">
        <f t="shared" si="32"/>
        <v>25</v>
      </c>
      <c r="C141" s="4">
        <f t="shared" si="33"/>
        <v>38.500000000000007</v>
      </c>
      <c r="D141" s="3">
        <f t="shared" si="34"/>
        <v>88.499999999999972</v>
      </c>
      <c r="E141" s="3">
        <f t="shared" si="25"/>
        <v>3.5399999999999987</v>
      </c>
      <c r="F141" s="13"/>
      <c r="G141" s="35">
        <f t="shared" si="35"/>
        <v>51</v>
      </c>
      <c r="H141" s="4">
        <f t="shared" si="30"/>
        <v>80.849999999999994</v>
      </c>
      <c r="I141" s="3">
        <f t="shared" si="31"/>
        <v>170.84999999999988</v>
      </c>
      <c r="J141" s="3">
        <f t="shared" si="26"/>
        <v>3.3499999999999979</v>
      </c>
    </row>
    <row r="142" spans="1:10" x14ac:dyDescent="0.25">
      <c r="A142" s="13"/>
      <c r="B142" s="35">
        <f t="shared" si="32"/>
        <v>26</v>
      </c>
      <c r="C142" s="4">
        <f t="shared" si="33"/>
        <v>42.350000000000009</v>
      </c>
      <c r="D142" s="3">
        <f t="shared" si="34"/>
        <v>92.349999999999966</v>
      </c>
      <c r="E142" s="3">
        <f t="shared" si="25"/>
        <v>3.5519230769230754</v>
      </c>
      <c r="F142" s="13"/>
      <c r="G142" s="35">
        <f t="shared" si="35"/>
        <v>52</v>
      </c>
      <c r="H142" s="4">
        <f t="shared" si="30"/>
        <v>84.699999999999989</v>
      </c>
      <c r="I142" s="3">
        <f t="shared" si="31"/>
        <v>174.69999999999987</v>
      </c>
      <c r="J142" s="3">
        <f t="shared" si="26"/>
        <v>3.359615384615382</v>
      </c>
    </row>
    <row r="143" spans="1:10" x14ac:dyDescent="0.25">
      <c r="A143" s="13"/>
      <c r="B143" s="35">
        <f t="shared" si="32"/>
        <v>27</v>
      </c>
      <c r="C143" s="4">
        <f t="shared" si="33"/>
        <v>46.20000000000001</v>
      </c>
      <c r="D143" s="3">
        <f t="shared" si="34"/>
        <v>96.19999999999996</v>
      </c>
      <c r="E143" s="3">
        <f t="shared" si="25"/>
        <v>3.5629629629629616</v>
      </c>
      <c r="F143" s="13"/>
      <c r="G143" s="35">
        <f t="shared" si="35"/>
        <v>53</v>
      </c>
      <c r="H143" s="4">
        <f t="shared" si="30"/>
        <v>88.549999999999983</v>
      </c>
      <c r="I143" s="3">
        <f t="shared" si="31"/>
        <v>178.54999999999987</v>
      </c>
      <c r="J143" s="3">
        <f t="shared" si="26"/>
        <v>3.3688679245282995</v>
      </c>
    </row>
    <row r="144" spans="1:10" x14ac:dyDescent="0.25">
      <c r="A144" s="13"/>
      <c r="B144" s="35">
        <f t="shared" si="32"/>
        <v>28</v>
      </c>
      <c r="C144" s="4">
        <f t="shared" si="33"/>
        <v>50.050000000000011</v>
      </c>
      <c r="D144" s="3">
        <f t="shared" si="34"/>
        <v>100.04999999999995</v>
      </c>
      <c r="E144" s="3">
        <f t="shared" si="25"/>
        <v>3.5732142857142839</v>
      </c>
      <c r="F144" s="13"/>
      <c r="G144" s="35">
        <f t="shared" si="35"/>
        <v>54</v>
      </c>
      <c r="H144" s="4">
        <f t="shared" si="30"/>
        <v>92.399999999999977</v>
      </c>
      <c r="I144" s="3">
        <f t="shared" si="31"/>
        <v>182.39999999999986</v>
      </c>
      <c r="J144" s="3">
        <f t="shared" si="26"/>
        <v>3.3777777777777751</v>
      </c>
    </row>
    <row r="145" spans="1:10" x14ac:dyDescent="0.25">
      <c r="A145" s="13"/>
      <c r="B145" s="35">
        <f t="shared" si="32"/>
        <v>29</v>
      </c>
      <c r="C145" s="4">
        <f t="shared" si="33"/>
        <v>53.900000000000013</v>
      </c>
      <c r="D145" s="3">
        <f t="shared" si="34"/>
        <v>103.89999999999995</v>
      </c>
      <c r="E145" s="3">
        <f t="shared" si="25"/>
        <v>3.5827586206896536</v>
      </c>
      <c r="F145" s="13"/>
      <c r="G145" s="35">
        <f t="shared" si="35"/>
        <v>55</v>
      </c>
      <c r="H145" s="4">
        <f t="shared" si="30"/>
        <v>96.249999999999972</v>
      </c>
      <c r="I145" s="3">
        <f t="shared" si="31"/>
        <v>186.24999999999986</v>
      </c>
      <c r="J145" s="3">
        <f t="shared" si="26"/>
        <v>3.3863636363636336</v>
      </c>
    </row>
    <row r="146" spans="1:10" ht="18.75" x14ac:dyDescent="0.3">
      <c r="A146" s="28" t="s">
        <v>15</v>
      </c>
      <c r="B146" s="37">
        <f t="shared" si="32"/>
        <v>30</v>
      </c>
      <c r="C146" s="30">
        <v>0</v>
      </c>
      <c r="D146" s="30">
        <v>90</v>
      </c>
      <c r="E146" s="30">
        <f t="shared" si="25"/>
        <v>3</v>
      </c>
      <c r="F146" s="13"/>
      <c r="G146" s="35">
        <f t="shared" si="35"/>
        <v>56</v>
      </c>
      <c r="H146" s="4">
        <f t="shared" si="30"/>
        <v>100.09999999999997</v>
      </c>
      <c r="I146" s="3">
        <f t="shared" si="31"/>
        <v>190.09999999999985</v>
      </c>
      <c r="J146" s="3">
        <f t="shared" si="26"/>
        <v>3.3946428571428546</v>
      </c>
    </row>
    <row r="147" spans="1:10" x14ac:dyDescent="0.25">
      <c r="A147" s="13"/>
      <c r="B147" s="35">
        <f t="shared" si="32"/>
        <v>31</v>
      </c>
      <c r="C147" s="4">
        <v>3.85</v>
      </c>
      <c r="D147" s="3">
        <f>SUM(D146+3.85)</f>
        <v>93.85</v>
      </c>
      <c r="E147" s="3">
        <f t="shared" si="25"/>
        <v>3.0274193548387096</v>
      </c>
      <c r="F147" s="13"/>
      <c r="G147" s="35">
        <f t="shared" si="35"/>
        <v>57</v>
      </c>
      <c r="H147" s="4">
        <f t="shared" si="30"/>
        <v>103.94999999999996</v>
      </c>
      <c r="I147" s="3">
        <f t="shared" si="31"/>
        <v>193.94999999999985</v>
      </c>
      <c r="J147" s="3">
        <f t="shared" si="26"/>
        <v>3.4026315789473656</v>
      </c>
    </row>
    <row r="148" spans="1:10" x14ac:dyDescent="0.25">
      <c r="A148" s="13"/>
      <c r="B148" s="35">
        <f t="shared" si="32"/>
        <v>32</v>
      </c>
      <c r="C148" s="4">
        <f>C147+3.85</f>
        <v>7.7</v>
      </c>
      <c r="D148" s="3">
        <f t="shared" ref="D148:D150" si="36">SUM(D147+3.85)</f>
        <v>97.699999999999989</v>
      </c>
      <c r="E148" s="3">
        <f t="shared" si="25"/>
        <v>3.0531249999999996</v>
      </c>
      <c r="F148" s="13"/>
      <c r="G148" s="35">
        <f t="shared" si="35"/>
        <v>58</v>
      </c>
      <c r="H148" s="4">
        <f t="shared" si="30"/>
        <v>107.79999999999995</v>
      </c>
      <c r="I148" s="3">
        <f t="shared" si="31"/>
        <v>197.79999999999984</v>
      </c>
      <c r="J148" s="3">
        <f t="shared" si="26"/>
        <v>3.4103448275862043</v>
      </c>
    </row>
    <row r="149" spans="1:10" x14ac:dyDescent="0.25">
      <c r="A149" s="13"/>
      <c r="B149" s="35">
        <f t="shared" si="32"/>
        <v>33</v>
      </c>
      <c r="C149" s="4">
        <f t="shared" ref="C149:C150" si="37">C148+3.85</f>
        <v>11.55</v>
      </c>
      <c r="D149" s="3">
        <f t="shared" si="36"/>
        <v>101.54999999999998</v>
      </c>
      <c r="E149" s="3">
        <f t="shared" si="25"/>
        <v>3.0772727272727267</v>
      </c>
      <c r="F149" s="13"/>
      <c r="G149" s="35">
        <f t="shared" si="35"/>
        <v>59</v>
      </c>
      <c r="H149" s="4">
        <f t="shared" si="30"/>
        <v>111.64999999999995</v>
      </c>
      <c r="I149" s="3">
        <f t="shared" si="31"/>
        <v>201.64999999999984</v>
      </c>
      <c r="J149" s="3">
        <f t="shared" si="26"/>
        <v>3.4177966101694888</v>
      </c>
    </row>
    <row r="150" spans="1:10" ht="18.75" x14ac:dyDescent="0.3">
      <c r="A150" s="13"/>
      <c r="B150" s="35">
        <f t="shared" si="32"/>
        <v>34</v>
      </c>
      <c r="C150" s="4">
        <f t="shared" si="37"/>
        <v>15.4</v>
      </c>
      <c r="D150" s="3">
        <f t="shared" si="36"/>
        <v>105.39999999999998</v>
      </c>
      <c r="E150" s="3">
        <f t="shared" si="25"/>
        <v>3.0999999999999992</v>
      </c>
      <c r="F150" s="28" t="s">
        <v>19</v>
      </c>
      <c r="G150" s="37">
        <v>60</v>
      </c>
      <c r="H150" s="30">
        <v>0</v>
      </c>
      <c r="I150" s="30">
        <v>180</v>
      </c>
      <c r="J150" s="30">
        <f t="shared" si="26"/>
        <v>3</v>
      </c>
    </row>
    <row r="151" spans="1:10" ht="18.75" x14ac:dyDescent="0.3">
      <c r="A151" s="41" t="s">
        <v>20</v>
      </c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ht="15.75" x14ac:dyDescent="0.25">
      <c r="A152" s="42" t="s">
        <v>41</v>
      </c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20.25" x14ac:dyDescent="0.3">
      <c r="A153" s="43" t="s">
        <v>28</v>
      </c>
      <c r="B153" s="39"/>
      <c r="C153" s="39"/>
      <c r="D153" s="39"/>
      <c r="E153" s="39"/>
      <c r="F153" s="39"/>
      <c r="G153" s="39"/>
      <c r="H153" s="39"/>
      <c r="I153" s="39"/>
      <c r="J153" s="39"/>
    </row>
  </sheetData>
  <sheetProtection password="CC4A" sheet="1" objects="1" scenarios="1" selectLockedCells="1" selectUnlockedCells="1"/>
  <mergeCells count="19">
    <mergeCell ref="A50:J50"/>
    <mergeCell ref="D1:J4"/>
    <mergeCell ref="A10:J10"/>
    <mergeCell ref="A48:J48"/>
    <mergeCell ref="A6:J6"/>
    <mergeCell ref="A49:J49"/>
    <mergeCell ref="D53:J56"/>
    <mergeCell ref="A58:J58"/>
    <mergeCell ref="A61:J61"/>
    <mergeCell ref="A99:J99"/>
    <mergeCell ref="A100:J100"/>
    <mergeCell ref="A151:J151"/>
    <mergeCell ref="A152:J152"/>
    <mergeCell ref="A153:J153"/>
    <mergeCell ref="A101:J101"/>
    <mergeCell ref="D104:J107"/>
    <mergeCell ref="E108:I108"/>
    <mergeCell ref="A109:J109"/>
    <mergeCell ref="A113:J113"/>
  </mergeCells>
  <pageMargins left="0" right="0" top="0.25" bottom="0.2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topLeftCell="A7" zoomScale="70" zoomScaleNormal="100" zoomScalePageLayoutView="70" workbookViewId="0">
      <selection activeCell="D44" sqref="D44"/>
    </sheetView>
  </sheetViews>
  <sheetFormatPr defaultRowHeight="15" x14ac:dyDescent="0.25"/>
  <cols>
    <col min="1" max="1" width="9.140625" customWidth="1"/>
    <col min="3" max="3" width="9.140625" customWidth="1"/>
    <col min="4" max="4" width="11.42578125" customWidth="1"/>
    <col min="5" max="5" width="8.5703125" bestFit="1" customWidth="1"/>
    <col min="7" max="7" width="8.7109375" bestFit="1" customWidth="1"/>
    <col min="8" max="8" width="12.28515625" bestFit="1" customWidth="1"/>
    <col min="9" max="9" width="11.42578125" bestFit="1" customWidth="1"/>
    <col min="10" max="10" width="10.5703125" customWidth="1"/>
  </cols>
  <sheetData>
    <row r="1" spans="1:10" ht="15" customHeight="1" x14ac:dyDescent="0.25">
      <c r="D1" s="47" t="s">
        <v>48</v>
      </c>
      <c r="E1" s="47"/>
      <c r="F1" s="47"/>
      <c r="G1" s="47"/>
      <c r="H1" s="47"/>
      <c r="I1" s="47"/>
      <c r="J1" s="47"/>
    </row>
    <row r="2" spans="1:10" ht="15" customHeight="1" x14ac:dyDescent="0.3">
      <c r="A2" s="9"/>
      <c r="B2" s="10"/>
      <c r="C2" s="10"/>
      <c r="D2" s="47"/>
      <c r="E2" s="47"/>
      <c r="F2" s="47"/>
      <c r="G2" s="47"/>
      <c r="H2" s="47"/>
      <c r="I2" s="47"/>
      <c r="J2" s="47"/>
    </row>
    <row r="3" spans="1:10" ht="15" customHeight="1" x14ac:dyDescent="0.25">
      <c r="A3" s="10"/>
      <c r="B3" s="10"/>
      <c r="C3" s="10"/>
      <c r="D3" s="47"/>
      <c r="E3" s="47"/>
      <c r="F3" s="47"/>
      <c r="G3" s="47"/>
      <c r="H3" s="47"/>
      <c r="I3" s="47"/>
      <c r="J3" s="47"/>
    </row>
    <row r="4" spans="1:10" ht="15" customHeight="1" x14ac:dyDescent="0.25">
      <c r="A4" s="1"/>
      <c r="B4" s="1"/>
      <c r="C4" s="1"/>
      <c r="D4" s="47"/>
      <c r="E4" s="47"/>
      <c r="F4" s="47"/>
      <c r="G4" s="47"/>
      <c r="H4" s="47"/>
      <c r="I4" s="47"/>
      <c r="J4" s="47"/>
    </row>
    <row r="5" spans="1:10" ht="15" customHeight="1" x14ac:dyDescent="0.5">
      <c r="A5" s="1"/>
      <c r="B5" s="1"/>
      <c r="C5" s="7"/>
      <c r="D5" s="11"/>
      <c r="E5" s="11"/>
      <c r="F5" s="11"/>
      <c r="G5" s="11"/>
      <c r="H5" s="11"/>
      <c r="I5" s="11"/>
      <c r="J5" s="11"/>
    </row>
    <row r="6" spans="1:10" x14ac:dyDescent="0.2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8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B8" s="1" t="s">
        <v>2</v>
      </c>
      <c r="C8" s="1" t="s">
        <v>3</v>
      </c>
      <c r="D8" s="1" t="s">
        <v>4</v>
      </c>
      <c r="E8" s="1" t="s">
        <v>5</v>
      </c>
      <c r="F8" s="1" t="s">
        <v>22</v>
      </c>
      <c r="G8" s="1" t="s">
        <v>6</v>
      </c>
      <c r="H8" s="1" t="s">
        <v>7</v>
      </c>
      <c r="I8" s="1"/>
    </row>
    <row r="9" spans="1:10" ht="8.1" customHeight="1" x14ac:dyDescent="0.25">
      <c r="B9" s="1"/>
      <c r="C9" s="1"/>
      <c r="D9" s="1"/>
      <c r="E9" s="1"/>
      <c r="F9" s="1"/>
      <c r="G9" s="1"/>
      <c r="H9" s="1"/>
      <c r="I9" s="1"/>
    </row>
    <row r="10" spans="1:10" x14ac:dyDescent="0.25">
      <c r="A10" s="46" t="s">
        <v>32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8.1" customHeight="1" x14ac:dyDescent="0.25"/>
    <row r="12" spans="1:10" x14ac:dyDescent="0.25">
      <c r="A12" s="12" t="s">
        <v>23</v>
      </c>
    </row>
    <row r="13" spans="1:10" x14ac:dyDescent="0.25">
      <c r="A13" s="12" t="s">
        <v>33</v>
      </c>
    </row>
    <row r="14" spans="1:10" x14ac:dyDescent="0.25">
      <c r="A14" s="12" t="s">
        <v>34</v>
      </c>
    </row>
    <row r="15" spans="1:10" x14ac:dyDescent="0.25">
      <c r="A15" s="12" t="s">
        <v>35</v>
      </c>
    </row>
    <row r="16" spans="1:10" ht="8.1" customHeight="1" x14ac:dyDescent="0.25"/>
    <row r="17" spans="1:10" x14ac:dyDescent="0.25">
      <c r="A17" s="12" t="s">
        <v>27</v>
      </c>
    </row>
    <row r="18" spans="1:10" x14ac:dyDescent="0.25">
      <c r="A18" s="12" t="s">
        <v>36</v>
      </c>
    </row>
    <row r="19" spans="1:10" x14ac:dyDescent="0.25">
      <c r="A19" s="22" t="s">
        <v>16</v>
      </c>
      <c r="B19" s="22" t="s">
        <v>10</v>
      </c>
      <c r="C19" s="22" t="s">
        <v>8</v>
      </c>
      <c r="D19" s="22" t="s">
        <v>1</v>
      </c>
      <c r="E19" s="22" t="s">
        <v>12</v>
      </c>
      <c r="F19" s="22" t="s">
        <v>16</v>
      </c>
      <c r="G19" s="22" t="s">
        <v>10</v>
      </c>
      <c r="H19" s="22" t="s">
        <v>8</v>
      </c>
      <c r="I19" s="22" t="s">
        <v>1</v>
      </c>
      <c r="J19" s="22" t="s">
        <v>12</v>
      </c>
    </row>
    <row r="20" spans="1:10" x14ac:dyDescent="0.25">
      <c r="A20" s="22" t="s">
        <v>17</v>
      </c>
      <c r="B20" s="22" t="s">
        <v>11</v>
      </c>
      <c r="C20" s="22" t="s">
        <v>9</v>
      </c>
      <c r="D20" s="22" t="s">
        <v>9</v>
      </c>
      <c r="E20" s="22" t="s">
        <v>0</v>
      </c>
      <c r="F20" s="22" t="s">
        <v>17</v>
      </c>
      <c r="G20" s="22" t="s">
        <v>11</v>
      </c>
      <c r="H20" s="22" t="s">
        <v>9</v>
      </c>
      <c r="I20" s="22" t="s">
        <v>9</v>
      </c>
      <c r="J20" s="22" t="s">
        <v>0</v>
      </c>
    </row>
    <row r="21" spans="1:10" ht="18.75" x14ac:dyDescent="0.3">
      <c r="A21" s="23" t="s">
        <v>13</v>
      </c>
      <c r="B21" s="24">
        <v>8</v>
      </c>
      <c r="C21" s="25">
        <v>0</v>
      </c>
      <c r="D21" s="25">
        <v>54</v>
      </c>
      <c r="E21" s="25">
        <f>SUM(D21/B21)</f>
        <v>6.75</v>
      </c>
      <c r="F21" s="23" t="s">
        <v>18</v>
      </c>
      <c r="G21" s="26">
        <v>30</v>
      </c>
      <c r="H21" s="25">
        <v>0</v>
      </c>
      <c r="I21" s="25">
        <v>150</v>
      </c>
      <c r="J21" s="25">
        <f t="shared" ref="J21" si="0">SUM(I21/G21)</f>
        <v>5</v>
      </c>
    </row>
    <row r="22" spans="1:10" x14ac:dyDescent="0.25">
      <c r="A22" s="13"/>
      <c r="B22" s="5">
        <f>SUM(B21+1)</f>
        <v>9</v>
      </c>
      <c r="C22" s="4">
        <v>8</v>
      </c>
      <c r="D22" s="3">
        <f>SUM(D21+C22)</f>
        <v>62</v>
      </c>
      <c r="E22" s="3">
        <f t="shared" ref="E22:E47" si="1">SUM(D22/B22)</f>
        <v>6.8888888888888893</v>
      </c>
      <c r="F22" s="14"/>
      <c r="G22" s="15">
        <f>SUM(B47+1)</f>
        <v>35</v>
      </c>
      <c r="H22" s="4">
        <v>40</v>
      </c>
      <c r="I22" s="3">
        <f>SUM(D47+8)</f>
        <v>190</v>
      </c>
      <c r="J22" s="3">
        <f t="shared" ref="J22:J47" si="2">SUM(I22/G22)</f>
        <v>5.4285714285714288</v>
      </c>
    </row>
    <row r="23" spans="1:10" x14ac:dyDescent="0.25">
      <c r="A23" s="13"/>
      <c r="B23" s="5">
        <v>10</v>
      </c>
      <c r="C23" s="4">
        <v>16</v>
      </c>
      <c r="D23" s="3">
        <f>SUM(D22+8)</f>
        <v>70</v>
      </c>
      <c r="E23" s="3">
        <f t="shared" si="1"/>
        <v>7</v>
      </c>
      <c r="F23" s="14"/>
      <c r="G23" s="15">
        <f t="shared" ref="G23:G32" si="3">SUM(G22+1)</f>
        <v>36</v>
      </c>
      <c r="H23" s="4">
        <f>H22+8</f>
        <v>48</v>
      </c>
      <c r="I23" s="3">
        <f>SUM(I22+8)</f>
        <v>198</v>
      </c>
      <c r="J23" s="3">
        <f t="shared" si="2"/>
        <v>5.5</v>
      </c>
    </row>
    <row r="24" spans="1:10" x14ac:dyDescent="0.25">
      <c r="A24" s="13"/>
      <c r="B24" s="5">
        <v>11</v>
      </c>
      <c r="C24" s="4">
        <v>24</v>
      </c>
      <c r="D24" s="3">
        <f t="shared" ref="D24:D27" si="4">SUM(D23+8)</f>
        <v>78</v>
      </c>
      <c r="E24" s="3">
        <f t="shared" si="1"/>
        <v>7.0909090909090908</v>
      </c>
      <c r="F24" s="14"/>
      <c r="G24" s="15">
        <f t="shared" si="3"/>
        <v>37</v>
      </c>
      <c r="H24" s="4">
        <f t="shared" ref="H24:H46" si="5">H23+8</f>
        <v>56</v>
      </c>
      <c r="I24" s="3">
        <f t="shared" ref="I24:I46" si="6">SUM(I23+8)</f>
        <v>206</v>
      </c>
      <c r="J24" s="3">
        <f t="shared" si="2"/>
        <v>5.5675675675675675</v>
      </c>
    </row>
    <row r="25" spans="1:10" x14ac:dyDescent="0.25">
      <c r="A25" s="13"/>
      <c r="B25" s="5">
        <f t="shared" ref="B25:B47" si="7">SUM(B24+1)</f>
        <v>12</v>
      </c>
      <c r="C25" s="4">
        <v>32</v>
      </c>
      <c r="D25" s="3">
        <f t="shared" si="4"/>
        <v>86</v>
      </c>
      <c r="E25" s="3">
        <f t="shared" si="1"/>
        <v>7.166666666666667</v>
      </c>
      <c r="F25" s="14"/>
      <c r="G25" s="15">
        <f t="shared" si="3"/>
        <v>38</v>
      </c>
      <c r="H25" s="4">
        <f t="shared" si="5"/>
        <v>64</v>
      </c>
      <c r="I25" s="3">
        <f t="shared" si="6"/>
        <v>214</v>
      </c>
      <c r="J25" s="3">
        <f t="shared" si="2"/>
        <v>5.6315789473684212</v>
      </c>
    </row>
    <row r="26" spans="1:10" x14ac:dyDescent="0.25">
      <c r="A26" s="13"/>
      <c r="B26" s="5">
        <f t="shared" si="7"/>
        <v>13</v>
      </c>
      <c r="C26" s="4">
        <v>40</v>
      </c>
      <c r="D26" s="3">
        <f t="shared" si="4"/>
        <v>94</v>
      </c>
      <c r="E26" s="3">
        <f t="shared" si="1"/>
        <v>7.2307692307692308</v>
      </c>
      <c r="F26" s="14"/>
      <c r="G26" s="15">
        <f t="shared" si="3"/>
        <v>39</v>
      </c>
      <c r="H26" s="4">
        <f t="shared" si="5"/>
        <v>72</v>
      </c>
      <c r="I26" s="3">
        <f t="shared" si="6"/>
        <v>222</v>
      </c>
      <c r="J26" s="3">
        <f t="shared" si="2"/>
        <v>5.6923076923076925</v>
      </c>
    </row>
    <row r="27" spans="1:10" x14ac:dyDescent="0.25">
      <c r="A27" s="13"/>
      <c r="B27" s="5">
        <f t="shared" si="7"/>
        <v>14</v>
      </c>
      <c r="C27" s="4">
        <v>48</v>
      </c>
      <c r="D27" s="3">
        <f t="shared" si="4"/>
        <v>102</v>
      </c>
      <c r="E27" s="3">
        <f t="shared" si="1"/>
        <v>7.2857142857142856</v>
      </c>
      <c r="F27" s="14"/>
      <c r="G27" s="15">
        <f t="shared" si="3"/>
        <v>40</v>
      </c>
      <c r="H27" s="4">
        <f t="shared" si="5"/>
        <v>80</v>
      </c>
      <c r="I27" s="3">
        <f t="shared" si="6"/>
        <v>230</v>
      </c>
      <c r="J27" s="3">
        <f t="shared" si="2"/>
        <v>5.75</v>
      </c>
    </row>
    <row r="28" spans="1:10" ht="18.75" x14ac:dyDescent="0.3">
      <c r="A28" s="23" t="s">
        <v>14</v>
      </c>
      <c r="B28" s="26">
        <f t="shared" si="7"/>
        <v>15</v>
      </c>
      <c r="C28" s="25">
        <v>0</v>
      </c>
      <c r="D28" s="25">
        <v>94</v>
      </c>
      <c r="E28" s="25">
        <f t="shared" si="1"/>
        <v>6.2666666666666666</v>
      </c>
      <c r="F28" s="8"/>
      <c r="G28" s="15">
        <f t="shared" si="3"/>
        <v>41</v>
      </c>
      <c r="H28" s="4">
        <f t="shared" si="5"/>
        <v>88</v>
      </c>
      <c r="I28" s="3">
        <f t="shared" si="6"/>
        <v>238</v>
      </c>
      <c r="J28" s="3">
        <f t="shared" si="2"/>
        <v>5.8048780487804876</v>
      </c>
    </row>
    <row r="29" spans="1:10" x14ac:dyDescent="0.25">
      <c r="A29" s="13"/>
      <c r="B29" s="15">
        <f t="shared" si="7"/>
        <v>16</v>
      </c>
      <c r="C29" s="4">
        <v>8</v>
      </c>
      <c r="D29" s="3">
        <f>SUM(D28+8)</f>
        <v>102</v>
      </c>
      <c r="E29" s="3">
        <f t="shared" si="1"/>
        <v>6.375</v>
      </c>
      <c r="F29" s="14"/>
      <c r="G29" s="15">
        <f t="shared" si="3"/>
        <v>42</v>
      </c>
      <c r="H29" s="4">
        <f t="shared" si="5"/>
        <v>96</v>
      </c>
      <c r="I29" s="3">
        <f t="shared" si="6"/>
        <v>246</v>
      </c>
      <c r="J29" s="3">
        <f t="shared" si="2"/>
        <v>5.8571428571428568</v>
      </c>
    </row>
    <row r="30" spans="1:10" x14ac:dyDescent="0.25">
      <c r="A30" s="13"/>
      <c r="B30" s="15">
        <f t="shared" si="7"/>
        <v>17</v>
      </c>
      <c r="C30" s="4">
        <v>16</v>
      </c>
      <c r="D30" s="3">
        <f t="shared" ref="D30:D42" si="8">SUM(D29+8)</f>
        <v>110</v>
      </c>
      <c r="E30" s="3">
        <f t="shared" si="1"/>
        <v>6.4705882352941178</v>
      </c>
      <c r="F30" s="14"/>
      <c r="G30" s="15">
        <f t="shared" si="3"/>
        <v>43</v>
      </c>
      <c r="H30" s="4">
        <f t="shared" si="5"/>
        <v>104</v>
      </c>
      <c r="I30" s="3">
        <f t="shared" si="6"/>
        <v>254</v>
      </c>
      <c r="J30" s="3">
        <f t="shared" si="2"/>
        <v>5.9069767441860463</v>
      </c>
    </row>
    <row r="31" spans="1:10" x14ac:dyDescent="0.25">
      <c r="A31" s="13"/>
      <c r="B31" s="15">
        <f t="shared" si="7"/>
        <v>18</v>
      </c>
      <c r="C31" s="4">
        <v>24</v>
      </c>
      <c r="D31" s="3">
        <f t="shared" si="8"/>
        <v>118</v>
      </c>
      <c r="E31" s="3">
        <f t="shared" si="1"/>
        <v>6.5555555555555554</v>
      </c>
      <c r="F31" s="14"/>
      <c r="G31" s="15">
        <f t="shared" si="3"/>
        <v>44</v>
      </c>
      <c r="H31" s="4">
        <f t="shared" si="5"/>
        <v>112</v>
      </c>
      <c r="I31" s="3">
        <f t="shared" si="6"/>
        <v>262</v>
      </c>
      <c r="J31" s="3">
        <f t="shared" si="2"/>
        <v>5.9545454545454541</v>
      </c>
    </row>
    <row r="32" spans="1:10" x14ac:dyDescent="0.25">
      <c r="A32" s="13"/>
      <c r="B32" s="15">
        <f t="shared" si="7"/>
        <v>19</v>
      </c>
      <c r="C32" s="4">
        <v>32</v>
      </c>
      <c r="D32" s="3">
        <f t="shared" si="8"/>
        <v>126</v>
      </c>
      <c r="E32" s="3">
        <f t="shared" si="1"/>
        <v>6.6315789473684212</v>
      </c>
      <c r="F32" s="14"/>
      <c r="G32" s="15">
        <f t="shared" si="3"/>
        <v>45</v>
      </c>
      <c r="H32" s="4">
        <f t="shared" si="5"/>
        <v>120</v>
      </c>
      <c r="I32" s="3">
        <f t="shared" si="6"/>
        <v>270</v>
      </c>
      <c r="J32" s="3">
        <f t="shared" si="2"/>
        <v>6</v>
      </c>
    </row>
    <row r="33" spans="1:10" x14ac:dyDescent="0.25">
      <c r="A33" s="13"/>
      <c r="B33" s="15">
        <f t="shared" si="7"/>
        <v>20</v>
      </c>
      <c r="C33" s="4">
        <v>40</v>
      </c>
      <c r="D33" s="3">
        <f t="shared" si="8"/>
        <v>134</v>
      </c>
      <c r="E33" s="3">
        <f t="shared" si="1"/>
        <v>6.7</v>
      </c>
      <c r="F33" s="13"/>
      <c r="G33" s="15">
        <v>46</v>
      </c>
      <c r="H33" s="4">
        <f t="shared" si="5"/>
        <v>128</v>
      </c>
      <c r="I33" s="3">
        <f t="shared" si="6"/>
        <v>278</v>
      </c>
      <c r="J33" s="3">
        <f t="shared" si="2"/>
        <v>6.0434782608695654</v>
      </c>
    </row>
    <row r="34" spans="1:10" x14ac:dyDescent="0.25">
      <c r="A34" s="13"/>
      <c r="B34" s="15">
        <f t="shared" si="7"/>
        <v>21</v>
      </c>
      <c r="C34" s="4">
        <v>48</v>
      </c>
      <c r="D34" s="3">
        <f t="shared" si="8"/>
        <v>142</v>
      </c>
      <c r="E34" s="3">
        <f t="shared" si="1"/>
        <v>6.7619047619047619</v>
      </c>
      <c r="F34" s="13"/>
      <c r="G34" s="15">
        <f t="shared" ref="G34:G46" si="9">SUM(G33+1)</f>
        <v>47</v>
      </c>
      <c r="H34" s="4">
        <f t="shared" si="5"/>
        <v>136</v>
      </c>
      <c r="I34" s="3">
        <f t="shared" si="6"/>
        <v>286</v>
      </c>
      <c r="J34" s="3">
        <f t="shared" si="2"/>
        <v>6.0851063829787231</v>
      </c>
    </row>
    <row r="35" spans="1:10" x14ac:dyDescent="0.25">
      <c r="A35" s="13"/>
      <c r="B35" s="15">
        <f t="shared" si="7"/>
        <v>22</v>
      </c>
      <c r="C35" s="4">
        <v>56</v>
      </c>
      <c r="D35" s="3">
        <f t="shared" si="8"/>
        <v>150</v>
      </c>
      <c r="E35" s="3">
        <f t="shared" si="1"/>
        <v>6.8181818181818183</v>
      </c>
      <c r="F35" s="13"/>
      <c r="G35" s="15">
        <f t="shared" si="9"/>
        <v>48</v>
      </c>
      <c r="H35" s="4">
        <f t="shared" si="5"/>
        <v>144</v>
      </c>
      <c r="I35" s="3">
        <f t="shared" si="6"/>
        <v>294</v>
      </c>
      <c r="J35" s="3">
        <f t="shared" si="2"/>
        <v>6.125</v>
      </c>
    </row>
    <row r="36" spans="1:10" x14ac:dyDescent="0.25">
      <c r="A36" s="13"/>
      <c r="B36" s="15">
        <f t="shared" si="7"/>
        <v>23</v>
      </c>
      <c r="C36" s="4">
        <v>64</v>
      </c>
      <c r="D36" s="3">
        <f t="shared" si="8"/>
        <v>158</v>
      </c>
      <c r="E36" s="3">
        <f t="shared" si="1"/>
        <v>6.8695652173913047</v>
      </c>
      <c r="F36" s="13"/>
      <c r="G36" s="15">
        <f t="shared" si="9"/>
        <v>49</v>
      </c>
      <c r="H36" s="4">
        <f t="shared" si="5"/>
        <v>152</v>
      </c>
      <c r="I36" s="3">
        <f t="shared" si="6"/>
        <v>302</v>
      </c>
      <c r="J36" s="3">
        <f t="shared" si="2"/>
        <v>6.1632653061224492</v>
      </c>
    </row>
    <row r="37" spans="1:10" x14ac:dyDescent="0.25">
      <c r="A37" s="13"/>
      <c r="B37" s="15">
        <f t="shared" si="7"/>
        <v>24</v>
      </c>
      <c r="C37" s="4">
        <v>72</v>
      </c>
      <c r="D37" s="3">
        <f t="shared" si="8"/>
        <v>166</v>
      </c>
      <c r="E37" s="3">
        <f t="shared" si="1"/>
        <v>6.916666666666667</v>
      </c>
      <c r="F37" s="13"/>
      <c r="G37" s="15">
        <f t="shared" si="9"/>
        <v>50</v>
      </c>
      <c r="H37" s="4">
        <f t="shared" si="5"/>
        <v>160</v>
      </c>
      <c r="I37" s="3">
        <f t="shared" si="6"/>
        <v>310</v>
      </c>
      <c r="J37" s="3">
        <f t="shared" si="2"/>
        <v>6.2</v>
      </c>
    </row>
    <row r="38" spans="1:10" x14ac:dyDescent="0.25">
      <c r="A38" s="13"/>
      <c r="B38" s="15">
        <f t="shared" si="7"/>
        <v>25</v>
      </c>
      <c r="C38" s="4">
        <v>80</v>
      </c>
      <c r="D38" s="3">
        <f t="shared" si="8"/>
        <v>174</v>
      </c>
      <c r="E38" s="3">
        <f t="shared" si="1"/>
        <v>6.96</v>
      </c>
      <c r="F38" s="13"/>
      <c r="G38" s="15">
        <f t="shared" si="9"/>
        <v>51</v>
      </c>
      <c r="H38" s="4">
        <f t="shared" si="5"/>
        <v>168</v>
      </c>
      <c r="I38" s="3">
        <f t="shared" si="6"/>
        <v>318</v>
      </c>
      <c r="J38" s="3">
        <f t="shared" si="2"/>
        <v>6.2352941176470589</v>
      </c>
    </row>
    <row r="39" spans="1:10" x14ac:dyDescent="0.25">
      <c r="A39" s="13"/>
      <c r="B39" s="15">
        <f t="shared" si="7"/>
        <v>26</v>
      </c>
      <c r="C39" s="4">
        <v>88</v>
      </c>
      <c r="D39" s="3">
        <f t="shared" si="8"/>
        <v>182</v>
      </c>
      <c r="E39" s="3">
        <f t="shared" si="1"/>
        <v>7</v>
      </c>
      <c r="F39" s="13"/>
      <c r="G39" s="15">
        <f t="shared" si="9"/>
        <v>52</v>
      </c>
      <c r="H39" s="4">
        <f t="shared" si="5"/>
        <v>176</v>
      </c>
      <c r="I39" s="3">
        <f t="shared" si="6"/>
        <v>326</v>
      </c>
      <c r="J39" s="3">
        <f t="shared" si="2"/>
        <v>6.2692307692307692</v>
      </c>
    </row>
    <row r="40" spans="1:10" x14ac:dyDescent="0.25">
      <c r="A40" s="13"/>
      <c r="B40" s="15">
        <f t="shared" si="7"/>
        <v>27</v>
      </c>
      <c r="C40" s="4">
        <v>96</v>
      </c>
      <c r="D40" s="3">
        <f t="shared" si="8"/>
        <v>190</v>
      </c>
      <c r="E40" s="3">
        <f t="shared" si="1"/>
        <v>7.0370370370370372</v>
      </c>
      <c r="F40" s="13"/>
      <c r="G40" s="15">
        <f t="shared" si="9"/>
        <v>53</v>
      </c>
      <c r="H40" s="4">
        <f t="shared" si="5"/>
        <v>184</v>
      </c>
      <c r="I40" s="3">
        <f t="shared" si="6"/>
        <v>334</v>
      </c>
      <c r="J40" s="3">
        <f t="shared" si="2"/>
        <v>6.3018867924528301</v>
      </c>
    </row>
    <row r="41" spans="1:10" x14ac:dyDescent="0.25">
      <c r="A41" s="13"/>
      <c r="B41" s="15">
        <f t="shared" si="7"/>
        <v>28</v>
      </c>
      <c r="C41" s="4">
        <v>104</v>
      </c>
      <c r="D41" s="3">
        <f t="shared" si="8"/>
        <v>198</v>
      </c>
      <c r="E41" s="3">
        <f t="shared" si="1"/>
        <v>7.0714285714285712</v>
      </c>
      <c r="F41" s="13"/>
      <c r="G41" s="15">
        <f t="shared" si="9"/>
        <v>54</v>
      </c>
      <c r="H41" s="4">
        <f t="shared" si="5"/>
        <v>192</v>
      </c>
      <c r="I41" s="3">
        <f t="shared" si="6"/>
        <v>342</v>
      </c>
      <c r="J41" s="3">
        <f t="shared" si="2"/>
        <v>6.333333333333333</v>
      </c>
    </row>
    <row r="42" spans="1:10" ht="15" customHeight="1" x14ac:dyDescent="0.25">
      <c r="A42" s="13"/>
      <c r="B42" s="15">
        <f t="shared" si="7"/>
        <v>29</v>
      </c>
      <c r="C42" s="4">
        <v>112</v>
      </c>
      <c r="D42" s="3">
        <f t="shared" si="8"/>
        <v>206</v>
      </c>
      <c r="E42" s="3">
        <f t="shared" si="1"/>
        <v>7.1034482758620694</v>
      </c>
      <c r="F42" s="13"/>
      <c r="G42" s="15">
        <f t="shared" si="9"/>
        <v>55</v>
      </c>
      <c r="H42" s="4">
        <f t="shared" si="5"/>
        <v>200</v>
      </c>
      <c r="I42" s="3">
        <f t="shared" si="6"/>
        <v>350</v>
      </c>
      <c r="J42" s="3">
        <f t="shared" si="2"/>
        <v>6.3636363636363633</v>
      </c>
    </row>
    <row r="43" spans="1:10" ht="18.75" customHeight="1" x14ac:dyDescent="0.3">
      <c r="A43" s="23" t="s">
        <v>15</v>
      </c>
      <c r="B43" s="26">
        <f t="shared" si="7"/>
        <v>30</v>
      </c>
      <c r="C43" s="25">
        <v>0</v>
      </c>
      <c r="D43" s="25">
        <v>150</v>
      </c>
      <c r="E43" s="25">
        <f t="shared" si="1"/>
        <v>5</v>
      </c>
      <c r="F43" s="13"/>
      <c r="G43" s="15">
        <f t="shared" si="9"/>
        <v>56</v>
      </c>
      <c r="H43" s="4">
        <f t="shared" si="5"/>
        <v>208</v>
      </c>
      <c r="I43" s="3">
        <f t="shared" si="6"/>
        <v>358</v>
      </c>
      <c r="J43" s="3">
        <f t="shared" si="2"/>
        <v>6.3928571428571432</v>
      </c>
    </row>
    <row r="44" spans="1:10" x14ac:dyDescent="0.25">
      <c r="A44" s="13"/>
      <c r="B44" s="15">
        <f t="shared" si="7"/>
        <v>31</v>
      </c>
      <c r="C44" s="4">
        <v>8</v>
      </c>
      <c r="D44" s="3">
        <f>SUM(D43+8)</f>
        <v>158</v>
      </c>
      <c r="E44" s="3">
        <f t="shared" si="1"/>
        <v>5.096774193548387</v>
      </c>
      <c r="F44" s="13"/>
      <c r="G44" s="15">
        <f t="shared" si="9"/>
        <v>57</v>
      </c>
      <c r="H44" s="4">
        <f t="shared" si="5"/>
        <v>216</v>
      </c>
      <c r="I44" s="3">
        <f t="shared" si="6"/>
        <v>366</v>
      </c>
      <c r="J44" s="3">
        <f t="shared" si="2"/>
        <v>6.4210526315789478</v>
      </c>
    </row>
    <row r="45" spans="1:10" x14ac:dyDescent="0.25">
      <c r="A45" s="13"/>
      <c r="B45" s="15">
        <f t="shared" si="7"/>
        <v>32</v>
      </c>
      <c r="C45" s="4">
        <v>16</v>
      </c>
      <c r="D45" s="3">
        <f t="shared" ref="D45:D47" si="10">SUM(D44+8)</f>
        <v>166</v>
      </c>
      <c r="E45" s="3">
        <f t="shared" si="1"/>
        <v>5.1875</v>
      </c>
      <c r="F45" s="13"/>
      <c r="G45" s="15">
        <f t="shared" si="9"/>
        <v>58</v>
      </c>
      <c r="H45" s="4">
        <f t="shared" si="5"/>
        <v>224</v>
      </c>
      <c r="I45" s="3">
        <f t="shared" si="6"/>
        <v>374</v>
      </c>
      <c r="J45" s="3">
        <f t="shared" si="2"/>
        <v>6.4482758620689653</v>
      </c>
    </row>
    <row r="46" spans="1:10" x14ac:dyDescent="0.25">
      <c r="A46" s="13"/>
      <c r="B46" s="15">
        <f t="shared" si="7"/>
        <v>33</v>
      </c>
      <c r="C46" s="4">
        <v>24</v>
      </c>
      <c r="D46" s="3">
        <f t="shared" si="10"/>
        <v>174</v>
      </c>
      <c r="E46" s="3">
        <f t="shared" si="1"/>
        <v>5.2727272727272725</v>
      </c>
      <c r="F46" s="13"/>
      <c r="G46" s="15">
        <f t="shared" si="9"/>
        <v>59</v>
      </c>
      <c r="H46" s="4">
        <f t="shared" si="5"/>
        <v>232</v>
      </c>
      <c r="I46" s="3">
        <f t="shared" si="6"/>
        <v>382</v>
      </c>
      <c r="J46" s="3">
        <f t="shared" si="2"/>
        <v>6.4745762711864403</v>
      </c>
    </row>
    <row r="47" spans="1:10" ht="18.75" x14ac:dyDescent="0.3">
      <c r="A47" s="13"/>
      <c r="B47" s="15">
        <f t="shared" si="7"/>
        <v>34</v>
      </c>
      <c r="C47" s="4">
        <v>32</v>
      </c>
      <c r="D47" s="3">
        <f t="shared" si="10"/>
        <v>182</v>
      </c>
      <c r="E47" s="3">
        <f t="shared" si="1"/>
        <v>5.3529411764705879</v>
      </c>
      <c r="F47" s="23" t="s">
        <v>19</v>
      </c>
      <c r="G47" s="26">
        <v>60</v>
      </c>
      <c r="H47" s="25">
        <v>0</v>
      </c>
      <c r="I47" s="25">
        <v>260</v>
      </c>
      <c r="J47" s="25">
        <f t="shared" si="2"/>
        <v>4.333333333333333</v>
      </c>
    </row>
    <row r="48" spans="1:10" ht="18.75" x14ac:dyDescent="0.3">
      <c r="A48" s="48" t="s">
        <v>20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5.75" x14ac:dyDescent="0.25">
      <c r="A49" s="42" t="s">
        <v>37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20.25" x14ac:dyDescent="0.3">
      <c r="A50" s="43" t="s">
        <v>28</v>
      </c>
      <c r="B50" s="39"/>
      <c r="C50" s="39"/>
      <c r="D50" s="39"/>
      <c r="E50" s="39"/>
      <c r="F50" s="39"/>
      <c r="G50" s="39"/>
      <c r="H50" s="39"/>
      <c r="I50" s="39"/>
      <c r="J50" s="39"/>
    </row>
  </sheetData>
  <sheetProtection password="CC4A" sheet="1" objects="1" scenarios="1" selectLockedCells="1" selectUnlockedCells="1"/>
  <mergeCells count="6">
    <mergeCell ref="A50:J50"/>
    <mergeCell ref="D1:J4"/>
    <mergeCell ref="A6:J6"/>
    <mergeCell ref="A10:J10"/>
    <mergeCell ref="A48:J48"/>
    <mergeCell ref="A49:J49"/>
  </mergeCells>
  <pageMargins left="0" right="0" top="0.25" bottom="0.2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7" zoomScale="70" zoomScaleNormal="70" workbookViewId="0">
      <selection activeCell="F45" sqref="F45"/>
    </sheetView>
  </sheetViews>
  <sheetFormatPr defaultRowHeight="15" x14ac:dyDescent="0.25"/>
  <cols>
    <col min="4" max="4" width="10" bestFit="1" customWidth="1"/>
    <col min="5" max="5" width="8.5703125" customWidth="1"/>
    <col min="7" max="7" width="8.7109375" customWidth="1"/>
    <col min="8" max="8" width="12.28515625" customWidth="1"/>
    <col min="9" max="9" width="11.42578125" bestFit="1" customWidth="1"/>
    <col min="10" max="10" width="10.5703125" customWidth="1"/>
  </cols>
  <sheetData>
    <row r="1" spans="1:10" x14ac:dyDescent="0.25">
      <c r="D1" s="44" t="s">
        <v>47</v>
      </c>
      <c r="E1" s="44"/>
      <c r="F1" s="44"/>
      <c r="G1" s="44"/>
      <c r="H1" s="44"/>
      <c r="I1" s="44"/>
      <c r="J1" s="44"/>
    </row>
    <row r="2" spans="1:10" ht="18.75" x14ac:dyDescent="0.3">
      <c r="A2" s="9"/>
      <c r="B2" s="10"/>
      <c r="C2" s="10"/>
      <c r="D2" s="44"/>
      <c r="E2" s="44"/>
      <c r="F2" s="44"/>
      <c r="G2" s="44"/>
      <c r="H2" s="44"/>
      <c r="I2" s="44"/>
      <c r="J2" s="44"/>
    </row>
    <row r="3" spans="1:10" x14ac:dyDescent="0.25">
      <c r="A3" s="10"/>
      <c r="B3" s="10"/>
      <c r="C3" s="10"/>
      <c r="D3" s="44"/>
      <c r="E3" s="44"/>
      <c r="F3" s="44"/>
      <c r="G3" s="44"/>
      <c r="H3" s="44"/>
      <c r="I3" s="44"/>
      <c r="J3" s="44"/>
    </row>
    <row r="4" spans="1:10" x14ac:dyDescent="0.25">
      <c r="A4" s="1"/>
      <c r="B4" s="1"/>
      <c r="C4" s="1"/>
      <c r="D4" s="44"/>
      <c r="E4" s="44"/>
      <c r="F4" s="44"/>
      <c r="G4" s="44"/>
      <c r="H4" s="44"/>
      <c r="I4" s="44"/>
      <c r="J4" s="44"/>
    </row>
    <row r="5" spans="1:10" ht="18" customHeight="1" x14ac:dyDescent="0.5">
      <c r="A5" s="1"/>
      <c r="B5" s="1"/>
      <c r="C5" s="7"/>
      <c r="D5" s="11"/>
      <c r="E5" s="45" t="s">
        <v>38</v>
      </c>
      <c r="F5" s="45"/>
      <c r="G5" s="45"/>
      <c r="H5" s="45"/>
      <c r="I5" s="45"/>
      <c r="J5" s="11"/>
    </row>
    <row r="6" spans="1:10" x14ac:dyDescent="0.2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B8" s="1" t="s">
        <v>2</v>
      </c>
      <c r="C8" s="1" t="s">
        <v>3</v>
      </c>
      <c r="D8" s="1" t="s">
        <v>4</v>
      </c>
      <c r="E8" s="1" t="s">
        <v>5</v>
      </c>
      <c r="F8" s="1" t="s">
        <v>22</v>
      </c>
      <c r="G8" s="1" t="s">
        <v>6</v>
      </c>
      <c r="H8" s="1" t="s">
        <v>7</v>
      </c>
      <c r="I8" s="1"/>
    </row>
    <row r="9" spans="1:10" x14ac:dyDescent="0.25">
      <c r="B9" s="1"/>
      <c r="C9" s="1"/>
      <c r="D9" s="1"/>
      <c r="E9" s="1"/>
      <c r="F9" s="1"/>
      <c r="G9" s="1"/>
      <c r="H9" s="1"/>
      <c r="I9" s="1"/>
    </row>
    <row r="10" spans="1:10" x14ac:dyDescent="0.25">
      <c r="A10" s="46" t="s">
        <v>42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x14ac:dyDescent="0.25">
      <c r="A11" s="21"/>
    </row>
    <row r="12" spans="1:10" x14ac:dyDescent="0.25">
      <c r="A12" s="12" t="s">
        <v>23</v>
      </c>
    </row>
    <row r="13" spans="1:10" x14ac:dyDescent="0.25">
      <c r="A13" s="12" t="s">
        <v>29</v>
      </c>
    </row>
    <row r="14" spans="1:10" x14ac:dyDescent="0.25">
      <c r="A14" s="12" t="s">
        <v>39</v>
      </c>
    </row>
    <row r="15" spans="1:10" x14ac:dyDescent="0.25">
      <c r="A15" s="12" t="s">
        <v>40</v>
      </c>
    </row>
    <row r="17" spans="1:10" x14ac:dyDescent="0.25">
      <c r="A17" s="12" t="s">
        <v>27</v>
      </c>
    </row>
    <row r="18" spans="1:10" x14ac:dyDescent="0.25">
      <c r="A18" s="12" t="s">
        <v>24</v>
      </c>
    </row>
    <row r="19" spans="1:10" x14ac:dyDescent="0.25">
      <c r="A19" s="27" t="s">
        <v>16</v>
      </c>
      <c r="B19" s="27" t="s">
        <v>10</v>
      </c>
      <c r="C19" s="27" t="s">
        <v>8</v>
      </c>
      <c r="D19" s="27" t="s">
        <v>1</v>
      </c>
      <c r="E19" s="27" t="s">
        <v>12</v>
      </c>
      <c r="F19" s="27" t="s">
        <v>16</v>
      </c>
      <c r="G19" s="27" t="s">
        <v>10</v>
      </c>
      <c r="H19" s="27" t="s">
        <v>8</v>
      </c>
      <c r="I19" s="27" t="s">
        <v>1</v>
      </c>
      <c r="J19" s="27" t="s">
        <v>12</v>
      </c>
    </row>
    <row r="20" spans="1:10" x14ac:dyDescent="0.25">
      <c r="A20" s="27" t="s">
        <v>17</v>
      </c>
      <c r="B20" s="27" t="s">
        <v>11</v>
      </c>
      <c r="C20" s="27" t="s">
        <v>9</v>
      </c>
      <c r="D20" s="27" t="s">
        <v>9</v>
      </c>
      <c r="E20" s="27" t="s">
        <v>0</v>
      </c>
      <c r="F20" s="27" t="s">
        <v>17</v>
      </c>
      <c r="G20" s="27" t="s">
        <v>11</v>
      </c>
      <c r="H20" s="27" t="s">
        <v>9</v>
      </c>
      <c r="I20" s="27" t="s">
        <v>9</v>
      </c>
      <c r="J20" s="27" t="s">
        <v>0</v>
      </c>
    </row>
    <row r="21" spans="1:10" ht="18.75" x14ac:dyDescent="0.3">
      <c r="A21" s="28" t="s">
        <v>13</v>
      </c>
      <c r="B21" s="29">
        <v>8</v>
      </c>
      <c r="C21" s="30">
        <v>0</v>
      </c>
      <c r="D21" s="30">
        <v>25</v>
      </c>
      <c r="E21" s="30">
        <f>SUM(D21/B21)</f>
        <v>3.125</v>
      </c>
      <c r="F21" s="28" t="s">
        <v>18</v>
      </c>
      <c r="G21" s="33">
        <v>30</v>
      </c>
      <c r="H21" s="30">
        <v>90</v>
      </c>
      <c r="I21" s="30">
        <v>90</v>
      </c>
      <c r="J21" s="30">
        <f t="shared" ref="J21" si="0">SUM(I21/G21)</f>
        <v>3</v>
      </c>
    </row>
    <row r="22" spans="1:10" x14ac:dyDescent="0.25">
      <c r="A22" s="13"/>
      <c r="B22" s="5">
        <f>SUM(B21+1)</f>
        <v>9</v>
      </c>
      <c r="C22" s="4">
        <v>3.85</v>
      </c>
      <c r="D22" s="3">
        <f>SUM(D21+3.85)</f>
        <v>28.85</v>
      </c>
      <c r="E22" s="3">
        <f t="shared" ref="E22:E47" si="1">SUM(D22/B22)</f>
        <v>3.2055555555555557</v>
      </c>
      <c r="F22" s="14"/>
      <c r="G22" s="32">
        <f>SUM(B47+1)</f>
        <v>35</v>
      </c>
      <c r="H22" s="4">
        <v>19.25</v>
      </c>
      <c r="I22" s="3">
        <f>SUM(D47+3.85)</f>
        <v>109.24999999999997</v>
      </c>
      <c r="J22" s="3">
        <f t="shared" ref="J22:J47" si="2">SUM(I22/G22)</f>
        <v>3.1214285714285706</v>
      </c>
    </row>
    <row r="23" spans="1:10" x14ac:dyDescent="0.25">
      <c r="A23" s="13"/>
      <c r="B23" s="5">
        <v>10</v>
      </c>
      <c r="C23" s="4">
        <f>C22+3.85</f>
        <v>7.7</v>
      </c>
      <c r="D23" s="3">
        <f t="shared" ref="D23:D27" si="3">SUM(D22+3.85)</f>
        <v>32.700000000000003</v>
      </c>
      <c r="E23" s="3">
        <f t="shared" si="1"/>
        <v>3.2700000000000005</v>
      </c>
      <c r="F23" s="14"/>
      <c r="G23" s="32">
        <f t="shared" ref="G23:G32" si="4">SUM(G22+1)</f>
        <v>36</v>
      </c>
      <c r="H23" s="4">
        <f>H22+3.85</f>
        <v>23.1</v>
      </c>
      <c r="I23" s="3">
        <f>SUM(I22+3.85)</f>
        <v>113.09999999999997</v>
      </c>
      <c r="J23" s="3">
        <f t="shared" si="2"/>
        <v>3.1416666666666657</v>
      </c>
    </row>
    <row r="24" spans="1:10" x14ac:dyDescent="0.25">
      <c r="A24" s="13"/>
      <c r="B24" s="5">
        <v>11</v>
      </c>
      <c r="C24" s="4">
        <f t="shared" ref="C24:C27" si="5">C23+3.85</f>
        <v>11.55</v>
      </c>
      <c r="D24" s="3">
        <f t="shared" si="3"/>
        <v>36.550000000000004</v>
      </c>
      <c r="E24" s="3">
        <f t="shared" si="1"/>
        <v>3.3227272727272732</v>
      </c>
      <c r="F24" s="14"/>
      <c r="G24" s="32">
        <f t="shared" si="4"/>
        <v>37</v>
      </c>
      <c r="H24" s="4">
        <f t="shared" ref="H24:H46" si="6">H23+3.85</f>
        <v>26.950000000000003</v>
      </c>
      <c r="I24" s="3">
        <f t="shared" ref="I24:I46" si="7">SUM(I23+3.85)</f>
        <v>116.94999999999996</v>
      </c>
      <c r="J24" s="3">
        <f t="shared" si="2"/>
        <v>3.1608108108108097</v>
      </c>
    </row>
    <row r="25" spans="1:10" x14ac:dyDescent="0.25">
      <c r="A25" s="13"/>
      <c r="B25" s="5">
        <f t="shared" ref="B25:B47" si="8">SUM(B24+1)</f>
        <v>12</v>
      </c>
      <c r="C25" s="4">
        <f t="shared" si="5"/>
        <v>15.4</v>
      </c>
      <c r="D25" s="3">
        <f t="shared" si="3"/>
        <v>40.400000000000006</v>
      </c>
      <c r="E25" s="3">
        <f t="shared" si="1"/>
        <v>3.3666666666666671</v>
      </c>
      <c r="F25" s="14"/>
      <c r="G25" s="32">
        <f t="shared" si="4"/>
        <v>38</v>
      </c>
      <c r="H25" s="4">
        <f t="shared" si="6"/>
        <v>30.800000000000004</v>
      </c>
      <c r="I25" s="3">
        <f t="shared" si="7"/>
        <v>120.79999999999995</v>
      </c>
      <c r="J25" s="3">
        <f t="shared" si="2"/>
        <v>3.1789473684210514</v>
      </c>
    </row>
    <row r="26" spans="1:10" x14ac:dyDescent="0.25">
      <c r="A26" s="13"/>
      <c r="B26" s="5">
        <f t="shared" si="8"/>
        <v>13</v>
      </c>
      <c r="C26" s="4">
        <f t="shared" si="5"/>
        <v>19.25</v>
      </c>
      <c r="D26" s="3">
        <f t="shared" si="3"/>
        <v>44.250000000000007</v>
      </c>
      <c r="E26" s="3">
        <f t="shared" si="1"/>
        <v>3.4038461538461542</v>
      </c>
      <c r="F26" s="14"/>
      <c r="G26" s="32">
        <f t="shared" si="4"/>
        <v>39</v>
      </c>
      <c r="H26" s="4">
        <f t="shared" si="6"/>
        <v>34.650000000000006</v>
      </c>
      <c r="I26" s="3">
        <f t="shared" si="7"/>
        <v>124.64999999999995</v>
      </c>
      <c r="J26" s="3">
        <f t="shared" si="2"/>
        <v>3.196153846153845</v>
      </c>
    </row>
    <row r="27" spans="1:10" x14ac:dyDescent="0.25">
      <c r="A27" s="13"/>
      <c r="B27" s="5">
        <f t="shared" si="8"/>
        <v>14</v>
      </c>
      <c r="C27" s="4">
        <f t="shared" si="5"/>
        <v>23.1</v>
      </c>
      <c r="D27" s="3">
        <f t="shared" si="3"/>
        <v>48.100000000000009</v>
      </c>
      <c r="E27" s="3">
        <f t="shared" si="1"/>
        <v>3.4357142857142864</v>
      </c>
      <c r="F27" s="14"/>
      <c r="G27" s="32">
        <f t="shared" si="4"/>
        <v>40</v>
      </c>
      <c r="H27" s="4">
        <f t="shared" si="6"/>
        <v>38.500000000000007</v>
      </c>
      <c r="I27" s="3">
        <f t="shared" si="7"/>
        <v>128.49999999999994</v>
      </c>
      <c r="J27" s="3">
        <f t="shared" si="2"/>
        <v>3.2124999999999986</v>
      </c>
    </row>
    <row r="28" spans="1:10" ht="18.75" x14ac:dyDescent="0.3">
      <c r="A28" s="28" t="s">
        <v>14</v>
      </c>
      <c r="B28" s="33">
        <f t="shared" si="8"/>
        <v>15</v>
      </c>
      <c r="C28" s="30">
        <v>0</v>
      </c>
      <c r="D28" s="30">
        <v>50</v>
      </c>
      <c r="E28" s="30">
        <f t="shared" si="1"/>
        <v>3.3333333333333335</v>
      </c>
      <c r="F28" s="8"/>
      <c r="G28" s="32">
        <f t="shared" si="4"/>
        <v>41</v>
      </c>
      <c r="H28" s="4">
        <f t="shared" si="6"/>
        <v>42.350000000000009</v>
      </c>
      <c r="I28" s="3">
        <f t="shared" si="7"/>
        <v>132.34999999999994</v>
      </c>
      <c r="J28" s="3">
        <f t="shared" si="2"/>
        <v>3.2280487804878035</v>
      </c>
    </row>
    <row r="29" spans="1:10" x14ac:dyDescent="0.25">
      <c r="A29" s="13"/>
      <c r="B29" s="32">
        <f t="shared" si="8"/>
        <v>16</v>
      </c>
      <c r="C29" s="4">
        <v>3.85</v>
      </c>
      <c r="D29" s="3">
        <f>SUM(D28+3.85)</f>
        <v>53.85</v>
      </c>
      <c r="E29" s="3">
        <f t="shared" si="1"/>
        <v>3.3656250000000001</v>
      </c>
      <c r="F29" s="14"/>
      <c r="G29" s="32">
        <f t="shared" si="4"/>
        <v>42</v>
      </c>
      <c r="H29" s="4">
        <f t="shared" si="6"/>
        <v>46.20000000000001</v>
      </c>
      <c r="I29" s="3">
        <f t="shared" si="7"/>
        <v>136.19999999999993</v>
      </c>
      <c r="J29" s="3">
        <f t="shared" si="2"/>
        <v>3.2428571428571411</v>
      </c>
    </row>
    <row r="30" spans="1:10" x14ac:dyDescent="0.25">
      <c r="A30" s="13"/>
      <c r="B30" s="32">
        <f t="shared" si="8"/>
        <v>17</v>
      </c>
      <c r="C30" s="4">
        <f>C29+3.85</f>
        <v>7.7</v>
      </c>
      <c r="D30" s="3">
        <f>SUM(D29+3.85)</f>
        <v>57.7</v>
      </c>
      <c r="E30" s="3">
        <f t="shared" si="1"/>
        <v>3.3941176470588239</v>
      </c>
      <c r="F30" s="14"/>
      <c r="G30" s="32">
        <f t="shared" si="4"/>
        <v>43</v>
      </c>
      <c r="H30" s="4">
        <f t="shared" si="6"/>
        <v>50.050000000000011</v>
      </c>
      <c r="I30" s="3">
        <f t="shared" si="7"/>
        <v>140.04999999999993</v>
      </c>
      <c r="J30" s="3">
        <f t="shared" si="2"/>
        <v>3.2569767441860447</v>
      </c>
    </row>
    <row r="31" spans="1:10" x14ac:dyDescent="0.25">
      <c r="A31" s="13"/>
      <c r="B31" s="32">
        <f t="shared" si="8"/>
        <v>18</v>
      </c>
      <c r="C31" s="4">
        <f t="shared" ref="C31:C42" si="9">C30+3.85</f>
        <v>11.55</v>
      </c>
      <c r="D31" s="3">
        <f t="shared" ref="D31:D42" si="10">SUM(D30+3.85)</f>
        <v>61.550000000000004</v>
      </c>
      <c r="E31" s="3">
        <f t="shared" si="1"/>
        <v>3.4194444444444447</v>
      </c>
      <c r="F31" s="14"/>
      <c r="G31" s="32">
        <f t="shared" si="4"/>
        <v>44</v>
      </c>
      <c r="H31" s="4">
        <f t="shared" si="6"/>
        <v>53.900000000000013</v>
      </c>
      <c r="I31" s="3">
        <f t="shared" si="7"/>
        <v>143.89999999999992</v>
      </c>
      <c r="J31" s="3">
        <f t="shared" si="2"/>
        <v>3.2704545454545437</v>
      </c>
    </row>
    <row r="32" spans="1:10" x14ac:dyDescent="0.25">
      <c r="A32" s="13"/>
      <c r="B32" s="32">
        <f t="shared" si="8"/>
        <v>19</v>
      </c>
      <c r="C32" s="4">
        <f t="shared" si="9"/>
        <v>15.4</v>
      </c>
      <c r="D32" s="3">
        <f t="shared" si="10"/>
        <v>65.400000000000006</v>
      </c>
      <c r="E32" s="3">
        <f t="shared" si="1"/>
        <v>3.4421052631578952</v>
      </c>
      <c r="F32" s="14"/>
      <c r="G32" s="32">
        <f t="shared" si="4"/>
        <v>45</v>
      </c>
      <c r="H32" s="4">
        <f t="shared" si="6"/>
        <v>57.750000000000014</v>
      </c>
      <c r="I32" s="3">
        <f t="shared" si="7"/>
        <v>147.74999999999991</v>
      </c>
      <c r="J32" s="3">
        <f t="shared" si="2"/>
        <v>3.2833333333333314</v>
      </c>
    </row>
    <row r="33" spans="1:10" x14ac:dyDescent="0.25">
      <c r="A33" s="13"/>
      <c r="B33" s="32">
        <f t="shared" si="8"/>
        <v>20</v>
      </c>
      <c r="C33" s="4">
        <f t="shared" si="9"/>
        <v>19.25</v>
      </c>
      <c r="D33" s="3">
        <f t="shared" si="10"/>
        <v>69.25</v>
      </c>
      <c r="E33" s="3">
        <f t="shared" si="1"/>
        <v>3.4624999999999999</v>
      </c>
      <c r="F33" s="13"/>
      <c r="G33" s="32">
        <v>46</v>
      </c>
      <c r="H33" s="4">
        <f t="shared" si="6"/>
        <v>61.600000000000016</v>
      </c>
      <c r="I33" s="3">
        <f t="shared" si="7"/>
        <v>151.59999999999991</v>
      </c>
      <c r="J33" s="3">
        <f t="shared" si="2"/>
        <v>3.2956521739130413</v>
      </c>
    </row>
    <row r="34" spans="1:10" x14ac:dyDescent="0.25">
      <c r="A34" s="13"/>
      <c r="B34" s="32">
        <f t="shared" si="8"/>
        <v>21</v>
      </c>
      <c r="C34" s="4">
        <f t="shared" si="9"/>
        <v>23.1</v>
      </c>
      <c r="D34" s="3">
        <f t="shared" si="10"/>
        <v>73.099999999999994</v>
      </c>
      <c r="E34" s="3">
        <f t="shared" si="1"/>
        <v>3.4809523809523806</v>
      </c>
      <c r="F34" s="13"/>
      <c r="G34" s="32">
        <f t="shared" ref="G34:G46" si="11">SUM(G33+1)</f>
        <v>47</v>
      </c>
      <c r="H34" s="4">
        <f t="shared" si="6"/>
        <v>65.450000000000017</v>
      </c>
      <c r="I34" s="3">
        <f t="shared" si="7"/>
        <v>155.4499999999999</v>
      </c>
      <c r="J34" s="3">
        <f t="shared" si="2"/>
        <v>3.3074468085106363</v>
      </c>
    </row>
    <row r="35" spans="1:10" x14ac:dyDescent="0.25">
      <c r="A35" s="13"/>
      <c r="B35" s="32">
        <f t="shared" si="8"/>
        <v>22</v>
      </c>
      <c r="C35" s="4">
        <f t="shared" si="9"/>
        <v>26.950000000000003</v>
      </c>
      <c r="D35" s="3">
        <f t="shared" si="10"/>
        <v>76.949999999999989</v>
      </c>
      <c r="E35" s="3">
        <f t="shared" si="1"/>
        <v>3.4977272727272721</v>
      </c>
      <c r="F35" s="13"/>
      <c r="G35" s="32">
        <f t="shared" si="11"/>
        <v>48</v>
      </c>
      <c r="H35" s="4">
        <f t="shared" si="6"/>
        <v>69.300000000000011</v>
      </c>
      <c r="I35" s="3">
        <f t="shared" si="7"/>
        <v>159.2999999999999</v>
      </c>
      <c r="J35" s="3">
        <f t="shared" si="2"/>
        <v>3.3187499999999979</v>
      </c>
    </row>
    <row r="36" spans="1:10" x14ac:dyDescent="0.25">
      <c r="A36" s="13"/>
      <c r="B36" s="32">
        <f t="shared" si="8"/>
        <v>23</v>
      </c>
      <c r="C36" s="4">
        <f t="shared" si="9"/>
        <v>30.800000000000004</v>
      </c>
      <c r="D36" s="3">
        <f t="shared" si="10"/>
        <v>80.799999999999983</v>
      </c>
      <c r="E36" s="3">
        <f t="shared" si="1"/>
        <v>3.5130434782608688</v>
      </c>
      <c r="F36" s="13"/>
      <c r="G36" s="32">
        <f t="shared" si="11"/>
        <v>49</v>
      </c>
      <c r="H36" s="4">
        <f t="shared" si="6"/>
        <v>73.150000000000006</v>
      </c>
      <c r="I36" s="3">
        <f t="shared" si="7"/>
        <v>163.14999999999989</v>
      </c>
      <c r="J36" s="3">
        <f t="shared" si="2"/>
        <v>3.3295918367346915</v>
      </c>
    </row>
    <row r="37" spans="1:10" x14ac:dyDescent="0.25">
      <c r="A37" s="13"/>
      <c r="B37" s="32">
        <f t="shared" si="8"/>
        <v>24</v>
      </c>
      <c r="C37" s="4">
        <f t="shared" si="9"/>
        <v>34.650000000000006</v>
      </c>
      <c r="D37" s="3">
        <f t="shared" si="10"/>
        <v>84.649999999999977</v>
      </c>
      <c r="E37" s="3">
        <f t="shared" si="1"/>
        <v>3.5270833333333322</v>
      </c>
      <c r="F37" s="13"/>
      <c r="G37" s="32">
        <f t="shared" si="11"/>
        <v>50</v>
      </c>
      <c r="H37" s="4">
        <f t="shared" si="6"/>
        <v>77</v>
      </c>
      <c r="I37" s="3">
        <f t="shared" si="7"/>
        <v>166.99999999999989</v>
      </c>
      <c r="J37" s="3">
        <f t="shared" si="2"/>
        <v>3.3399999999999976</v>
      </c>
    </row>
    <row r="38" spans="1:10" x14ac:dyDescent="0.25">
      <c r="A38" s="13"/>
      <c r="B38" s="32">
        <f t="shared" si="8"/>
        <v>25</v>
      </c>
      <c r="C38" s="4">
        <f t="shared" si="9"/>
        <v>38.500000000000007</v>
      </c>
      <c r="D38" s="3">
        <f t="shared" si="10"/>
        <v>88.499999999999972</v>
      </c>
      <c r="E38" s="3">
        <f t="shared" si="1"/>
        <v>3.5399999999999987</v>
      </c>
      <c r="F38" s="13"/>
      <c r="G38" s="32">
        <f t="shared" si="11"/>
        <v>51</v>
      </c>
      <c r="H38" s="4">
        <f t="shared" si="6"/>
        <v>80.849999999999994</v>
      </c>
      <c r="I38" s="3">
        <f t="shared" si="7"/>
        <v>170.84999999999988</v>
      </c>
      <c r="J38" s="3">
        <f t="shared" si="2"/>
        <v>3.3499999999999979</v>
      </c>
    </row>
    <row r="39" spans="1:10" x14ac:dyDescent="0.25">
      <c r="A39" s="13"/>
      <c r="B39" s="32">
        <f t="shared" si="8"/>
        <v>26</v>
      </c>
      <c r="C39" s="4">
        <f t="shared" si="9"/>
        <v>42.350000000000009</v>
      </c>
      <c r="D39" s="3">
        <f t="shared" si="10"/>
        <v>92.349999999999966</v>
      </c>
      <c r="E39" s="3">
        <f t="shared" si="1"/>
        <v>3.5519230769230754</v>
      </c>
      <c r="F39" s="13"/>
      <c r="G39" s="32">
        <f t="shared" si="11"/>
        <v>52</v>
      </c>
      <c r="H39" s="4">
        <f t="shared" si="6"/>
        <v>84.699999999999989</v>
      </c>
      <c r="I39" s="3">
        <f t="shared" si="7"/>
        <v>174.69999999999987</v>
      </c>
      <c r="J39" s="3">
        <f t="shared" si="2"/>
        <v>3.359615384615382</v>
      </c>
    </row>
    <row r="40" spans="1:10" x14ac:dyDescent="0.25">
      <c r="A40" s="13"/>
      <c r="B40" s="32">
        <f t="shared" si="8"/>
        <v>27</v>
      </c>
      <c r="C40" s="4">
        <f t="shared" si="9"/>
        <v>46.20000000000001</v>
      </c>
      <c r="D40" s="3">
        <f t="shared" si="10"/>
        <v>96.19999999999996</v>
      </c>
      <c r="E40" s="3">
        <f t="shared" si="1"/>
        <v>3.5629629629629616</v>
      </c>
      <c r="F40" s="13"/>
      <c r="G40" s="32">
        <f t="shared" si="11"/>
        <v>53</v>
      </c>
      <c r="H40" s="4">
        <f t="shared" si="6"/>
        <v>88.549999999999983</v>
      </c>
      <c r="I40" s="3">
        <f t="shared" si="7"/>
        <v>178.54999999999987</v>
      </c>
      <c r="J40" s="3">
        <f t="shared" si="2"/>
        <v>3.3688679245282995</v>
      </c>
    </row>
    <row r="41" spans="1:10" x14ac:dyDescent="0.25">
      <c r="A41" s="13"/>
      <c r="B41" s="32">
        <f t="shared" si="8"/>
        <v>28</v>
      </c>
      <c r="C41" s="4">
        <f t="shared" si="9"/>
        <v>50.050000000000011</v>
      </c>
      <c r="D41" s="3">
        <f t="shared" si="10"/>
        <v>100.04999999999995</v>
      </c>
      <c r="E41" s="3">
        <f t="shared" si="1"/>
        <v>3.5732142857142839</v>
      </c>
      <c r="F41" s="13"/>
      <c r="G41" s="32">
        <f t="shared" si="11"/>
        <v>54</v>
      </c>
      <c r="H41" s="4">
        <f t="shared" si="6"/>
        <v>92.399999999999977</v>
      </c>
      <c r="I41" s="3">
        <f t="shared" si="7"/>
        <v>182.39999999999986</v>
      </c>
      <c r="J41" s="3">
        <f t="shared" si="2"/>
        <v>3.3777777777777751</v>
      </c>
    </row>
    <row r="42" spans="1:10" x14ac:dyDescent="0.25">
      <c r="A42" s="13"/>
      <c r="B42" s="32">
        <f t="shared" si="8"/>
        <v>29</v>
      </c>
      <c r="C42" s="4">
        <f t="shared" si="9"/>
        <v>53.900000000000013</v>
      </c>
      <c r="D42" s="3">
        <f t="shared" si="10"/>
        <v>103.89999999999995</v>
      </c>
      <c r="E42" s="3">
        <f t="shared" si="1"/>
        <v>3.5827586206896536</v>
      </c>
      <c r="F42" s="13"/>
      <c r="G42" s="32">
        <f t="shared" si="11"/>
        <v>55</v>
      </c>
      <c r="H42" s="4">
        <f t="shared" si="6"/>
        <v>96.249999999999972</v>
      </c>
      <c r="I42" s="3">
        <f t="shared" si="7"/>
        <v>186.24999999999986</v>
      </c>
      <c r="J42" s="3">
        <f t="shared" si="2"/>
        <v>3.3863636363636336</v>
      </c>
    </row>
    <row r="43" spans="1:10" ht="18.75" x14ac:dyDescent="0.3">
      <c r="A43" s="28" t="s">
        <v>15</v>
      </c>
      <c r="B43" s="33">
        <f t="shared" si="8"/>
        <v>30</v>
      </c>
      <c r="C43" s="30">
        <v>0</v>
      </c>
      <c r="D43" s="30">
        <v>90</v>
      </c>
      <c r="E43" s="30">
        <f t="shared" si="1"/>
        <v>3</v>
      </c>
      <c r="F43" s="13"/>
      <c r="G43" s="32">
        <f t="shared" si="11"/>
        <v>56</v>
      </c>
      <c r="H43" s="4">
        <f t="shared" si="6"/>
        <v>100.09999999999997</v>
      </c>
      <c r="I43" s="3">
        <f t="shared" si="7"/>
        <v>190.09999999999985</v>
      </c>
      <c r="J43" s="3">
        <f t="shared" si="2"/>
        <v>3.3946428571428546</v>
      </c>
    </row>
    <row r="44" spans="1:10" x14ac:dyDescent="0.25">
      <c r="A44" s="13"/>
      <c r="B44" s="32">
        <f t="shared" si="8"/>
        <v>31</v>
      </c>
      <c r="C44" s="4">
        <v>3.85</v>
      </c>
      <c r="D44" s="3">
        <f>SUM(D43+3.85)</f>
        <v>93.85</v>
      </c>
      <c r="E44" s="3">
        <f t="shared" si="1"/>
        <v>3.0274193548387096</v>
      </c>
      <c r="F44" s="13"/>
      <c r="G44" s="32">
        <f t="shared" si="11"/>
        <v>57</v>
      </c>
      <c r="H44" s="4">
        <f t="shared" si="6"/>
        <v>103.94999999999996</v>
      </c>
      <c r="I44" s="3">
        <f t="shared" si="7"/>
        <v>193.94999999999985</v>
      </c>
      <c r="J44" s="3">
        <f t="shared" si="2"/>
        <v>3.4026315789473656</v>
      </c>
    </row>
    <row r="45" spans="1:10" x14ac:dyDescent="0.25">
      <c r="A45" s="13"/>
      <c r="B45" s="32">
        <f t="shared" si="8"/>
        <v>32</v>
      </c>
      <c r="C45" s="4">
        <f>C44+3.85</f>
        <v>7.7</v>
      </c>
      <c r="D45" s="3">
        <f t="shared" ref="D45:D47" si="12">SUM(D44+3.85)</f>
        <v>97.699999999999989</v>
      </c>
      <c r="E45" s="3">
        <f t="shared" si="1"/>
        <v>3.0531249999999996</v>
      </c>
      <c r="F45" s="13"/>
      <c r="G45" s="32">
        <f t="shared" si="11"/>
        <v>58</v>
      </c>
      <c r="H45" s="4">
        <f t="shared" si="6"/>
        <v>107.79999999999995</v>
      </c>
      <c r="I45" s="3">
        <f t="shared" si="7"/>
        <v>197.79999999999984</v>
      </c>
      <c r="J45" s="3">
        <f t="shared" si="2"/>
        <v>3.4103448275862043</v>
      </c>
    </row>
    <row r="46" spans="1:10" x14ac:dyDescent="0.25">
      <c r="A46" s="13"/>
      <c r="B46" s="32">
        <f t="shared" si="8"/>
        <v>33</v>
      </c>
      <c r="C46" s="4">
        <f t="shared" ref="C46:C47" si="13">C45+3.85</f>
        <v>11.55</v>
      </c>
      <c r="D46" s="3">
        <f t="shared" si="12"/>
        <v>101.54999999999998</v>
      </c>
      <c r="E46" s="3">
        <f t="shared" si="1"/>
        <v>3.0772727272727267</v>
      </c>
      <c r="F46" s="13"/>
      <c r="G46" s="32">
        <f t="shared" si="11"/>
        <v>59</v>
      </c>
      <c r="H46" s="4">
        <f t="shared" si="6"/>
        <v>111.64999999999995</v>
      </c>
      <c r="I46" s="3">
        <f t="shared" si="7"/>
        <v>201.64999999999984</v>
      </c>
      <c r="J46" s="3">
        <f t="shared" si="2"/>
        <v>3.4177966101694888</v>
      </c>
    </row>
    <row r="47" spans="1:10" ht="18.75" x14ac:dyDescent="0.3">
      <c r="A47" s="13"/>
      <c r="B47" s="32">
        <f t="shared" si="8"/>
        <v>34</v>
      </c>
      <c r="C47" s="4">
        <f t="shared" si="13"/>
        <v>15.4</v>
      </c>
      <c r="D47" s="3">
        <f t="shared" si="12"/>
        <v>105.39999999999998</v>
      </c>
      <c r="E47" s="3">
        <f t="shared" si="1"/>
        <v>3.0999999999999992</v>
      </c>
      <c r="F47" s="28" t="s">
        <v>19</v>
      </c>
      <c r="G47" s="33">
        <v>60</v>
      </c>
      <c r="H47" s="30">
        <v>0</v>
      </c>
      <c r="I47" s="30">
        <v>180</v>
      </c>
      <c r="J47" s="30">
        <f t="shared" si="2"/>
        <v>3</v>
      </c>
    </row>
    <row r="48" spans="1:10" ht="18.75" x14ac:dyDescent="0.3">
      <c r="A48" s="41" t="s">
        <v>20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 x14ac:dyDescent="0.25">
      <c r="A49" s="42" t="s">
        <v>41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20.25" x14ac:dyDescent="0.3">
      <c r="A50" s="43" t="s">
        <v>28</v>
      </c>
      <c r="B50" s="39"/>
      <c r="C50" s="39"/>
      <c r="D50" s="39"/>
      <c r="E50" s="39"/>
      <c r="F50" s="39"/>
      <c r="G50" s="39"/>
      <c r="H50" s="39"/>
      <c r="I50" s="39"/>
      <c r="J50" s="39"/>
    </row>
  </sheetData>
  <sheetProtection password="CC4A" sheet="1" objects="1" scenarios="1" selectLockedCells="1" selectUnlockedCells="1"/>
  <mergeCells count="7">
    <mergeCell ref="A50:J50"/>
    <mergeCell ref="D1:J4"/>
    <mergeCell ref="E5:I5"/>
    <mergeCell ref="A6:J6"/>
    <mergeCell ref="A10:J10"/>
    <mergeCell ref="A48:J48"/>
    <mergeCell ref="A49:J49"/>
  </mergeCells>
  <pageMargins left="0" right="0" top="0" bottom="0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Individual</vt:lpstr>
      <vt:lpstr>Family</vt:lpstr>
      <vt:lpstr>65-75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CathyT</dc:creator>
  <cp:lastModifiedBy>Larry Baney</cp:lastModifiedBy>
  <cp:lastPrinted>2016-03-23T15:13:59Z</cp:lastPrinted>
  <dcterms:created xsi:type="dcterms:W3CDTF">2010-12-13T19:59:27Z</dcterms:created>
  <dcterms:modified xsi:type="dcterms:W3CDTF">2016-10-20T20:22:51Z</dcterms:modified>
  <cp:contentStatus/>
</cp:coreProperties>
</file>